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18000" windowHeight="8205" activeTab="0"/>
  </bookViews>
  <sheets>
    <sheet name="master" sheetId="1" r:id="rId1"/>
    <sheet name="January" sheetId="2" r:id="rId2"/>
    <sheet name="June" sheetId="3" r:id="rId3"/>
    <sheet name="results" sheetId="4" r:id="rId4"/>
  </sheets>
  <externalReferences>
    <externalReference r:id="rId7"/>
  </externalReferences>
  <definedNames>
    <definedName name="Janaury_Sunday">'January'!$A$292:$B$339</definedName>
    <definedName name="January_Friday">'January'!$A$196:$B$243</definedName>
    <definedName name="January_Monday">'January'!$A$4:$B$51</definedName>
    <definedName name="January_Saturday">'January'!$A$244:$B$291</definedName>
    <definedName name="January_Thursday">'January'!$A$148:$B$195</definedName>
    <definedName name="January_Tuesday">'January'!$A$52:$B$99</definedName>
    <definedName name="January_wednesday">'January'!$A$100:$B$147</definedName>
    <definedName name="June_Friday">'June'!$A$196:$B$243</definedName>
    <definedName name="June_Monday">'June'!$A$4:$B$51</definedName>
    <definedName name="June_Saturday">'June'!$A$244:$B$291</definedName>
    <definedName name="June_Sunday">'June'!$A$292:$B$339</definedName>
    <definedName name="June_Thursday">'June'!$A$148:$B$195</definedName>
    <definedName name="June_Tuesday">'June'!$A$52:$B$99</definedName>
    <definedName name="June_Wednesday">'June'!$A$100:$B$147</definedName>
    <definedName name="Main_Menu">'master'!$B$1</definedName>
    <definedName name="results_friday">'results'!$A$196</definedName>
    <definedName name="Results_monday">'results'!$A$4</definedName>
    <definedName name="results_saturday">'results'!$A$244</definedName>
    <definedName name="results_sunday">'results'!$A$292</definedName>
    <definedName name="results_thrusday">'results'!$A$148</definedName>
    <definedName name="results_tuesday">'results'!$A$52</definedName>
    <definedName name="results_wednesday">'results'!$A$100</definedName>
  </definedNames>
  <calcPr fullCalcOnLoad="1"/>
</workbook>
</file>

<file path=xl/sharedStrings.xml><?xml version="1.0" encoding="utf-8"?>
<sst xmlns="http://schemas.openxmlformats.org/spreadsheetml/2006/main" count="124" uniqueCount="55">
  <si>
    <t>JANUARY</t>
  </si>
  <si>
    <t>Monday</t>
  </si>
  <si>
    <t>Tuesday</t>
  </si>
  <si>
    <t>Wednesday</t>
  </si>
  <si>
    <t>Thursday</t>
  </si>
  <si>
    <t>Friday</t>
  </si>
  <si>
    <t>Saturday</t>
  </si>
  <si>
    <t>Sunday</t>
  </si>
  <si>
    <t>JUNE</t>
  </si>
  <si>
    <t>Monday January 11th 2010 - Sunday January 17th 2010 inclusive</t>
  </si>
  <si>
    <t xml:space="preserve">Data from </t>
  </si>
  <si>
    <t>www.bmreports.com</t>
  </si>
  <si>
    <t>Interconnectors</t>
  </si>
  <si>
    <t>Return to Main Menu</t>
  </si>
  <si>
    <t>Period</t>
  </si>
  <si>
    <t>CCGT</t>
  </si>
  <si>
    <t>Oil</t>
  </si>
  <si>
    <t>Coal</t>
  </si>
  <si>
    <t>Nuclear</t>
  </si>
  <si>
    <t>Wind</t>
  </si>
  <si>
    <t>PS</t>
  </si>
  <si>
    <t>OCGT</t>
  </si>
  <si>
    <t>Other</t>
  </si>
  <si>
    <t>Total</t>
  </si>
  <si>
    <t>TOTAL</t>
  </si>
  <si>
    <t>Shannon-Wiener</t>
  </si>
  <si>
    <t>January</t>
  </si>
  <si>
    <t>June</t>
  </si>
  <si>
    <t>Click on the relevant link to access data for partiuclar date</t>
  </si>
  <si>
    <t xml:space="preserve">The data stored here was extracted from </t>
  </si>
  <si>
    <t>Shannon-Wiener Indicies</t>
  </si>
  <si>
    <t>Mondays</t>
  </si>
  <si>
    <t>Tuesdays</t>
  </si>
  <si>
    <t>in January and  June</t>
  </si>
  <si>
    <t>Wednesdays</t>
  </si>
  <si>
    <t>Thursdays</t>
  </si>
  <si>
    <t>Fridays</t>
  </si>
  <si>
    <t>Saturdays</t>
  </si>
  <si>
    <t>Sundays</t>
  </si>
  <si>
    <t>Results will only appear once analysis on January and June Sheets is complete.</t>
  </si>
  <si>
    <t>The above results will only be available once analysis for months of January and June are complete</t>
  </si>
  <si>
    <t xml:space="preserve">Following links: </t>
  </si>
  <si>
    <t xml:space="preserve">General &gt; </t>
  </si>
  <si>
    <t>Electricity Data Summary</t>
  </si>
  <si>
    <t>&gt; Generation by Fuel Type (Table)</t>
  </si>
  <si>
    <t>&gt; Current &gt; Historic</t>
  </si>
  <si>
    <t>&gt; Download CSV file</t>
  </si>
  <si>
    <t>NBS - M017/NBSLM04D Shannon-Wiener Template</t>
  </si>
  <si>
    <t>Hydro</t>
  </si>
  <si>
    <t>INT:FR</t>
  </si>
  <si>
    <t>INT:IRL</t>
  </si>
  <si>
    <t>INT: IRL</t>
  </si>
  <si>
    <t>Actual Generating Capacity (MW)</t>
  </si>
  <si>
    <r>
      <t xml:space="preserve">H =  - </t>
    </r>
    <r>
      <rPr>
        <b/>
        <sz val="10"/>
        <color indexed="12"/>
        <rFont val="Symbol"/>
        <family val="1"/>
      </rPr>
      <t>å</t>
    </r>
    <r>
      <rPr>
        <b/>
        <sz val="10"/>
        <color indexed="12"/>
        <rFont val="Times New Roman"/>
        <family val="1"/>
      </rPr>
      <t xml:space="preserve"> p</t>
    </r>
    <r>
      <rPr>
        <b/>
        <vertAlign val="subscript"/>
        <sz val="10"/>
        <color indexed="12"/>
        <rFont val="Times New Roman"/>
        <family val="1"/>
      </rPr>
      <t>I</t>
    </r>
    <r>
      <rPr>
        <b/>
        <sz val="10"/>
        <color indexed="12"/>
        <rFont val="Times New Roman"/>
        <family val="1"/>
      </rPr>
      <t xml:space="preserve">  ln p</t>
    </r>
    <r>
      <rPr>
        <b/>
        <vertAlign val="subscript"/>
        <sz val="10"/>
        <color indexed="12"/>
        <rFont val="Times New Roman"/>
        <family val="1"/>
      </rPr>
      <t>I</t>
    </r>
    <r>
      <rPr>
        <b/>
        <sz val="10"/>
        <color indexed="12"/>
        <rFont val="Times New Roman"/>
        <family val="1"/>
      </rPr>
      <t xml:space="preserve"> </t>
    </r>
  </si>
  <si>
    <t>RESULTS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</si>
</sst>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"/>
    <numFmt numFmtId="167" formatCode="0.000"/>
    <numFmt numFmtId="168" formatCode="0.00000"/>
    <numFmt numFmtId="169" formatCode="[$-809]dd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b/>
      <u val="single"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Symbol"/>
      <family val="1"/>
    </font>
    <font>
      <b/>
      <vertAlign val="subscript"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10"/>
      <color theme="1"/>
      <name val="Times New Roman"/>
      <family val="2"/>
    </font>
    <font>
      <b/>
      <sz val="11"/>
      <color rgb="FFFF0000"/>
      <name val="Times New Roman"/>
      <family val="1"/>
    </font>
    <font>
      <b/>
      <u val="single"/>
      <sz val="11"/>
      <color theme="10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0" fillId="0" borderId="0" xfId="53" applyAlignment="1" applyProtection="1">
      <alignment/>
      <protection/>
    </xf>
    <xf numFmtId="14" fontId="40" fillId="0" borderId="0" xfId="53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0" fillId="0" borderId="0" xfId="53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57" applyBorder="1" applyAlignment="1">
      <alignment horizontal="center"/>
      <protection/>
    </xf>
    <xf numFmtId="167" fontId="0" fillId="0" borderId="0" xfId="0" applyNumberFormat="1" applyAlignment="1">
      <alignment horizontal="center"/>
    </xf>
    <xf numFmtId="167" fontId="0" fillId="32" borderId="10" xfId="0" applyNumberFormat="1" applyFill="1" applyBorder="1" applyAlignment="1">
      <alignment horizontal="center"/>
    </xf>
    <xf numFmtId="167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53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0" fillId="32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49" fillId="32" borderId="12" xfId="0" applyFont="1" applyFill="1" applyBorder="1" applyAlignment="1">
      <alignment horizontal="center" vertical="center" textRotation="90"/>
    </xf>
    <xf numFmtId="0" fontId="49" fillId="32" borderId="13" xfId="0" applyFont="1" applyFill="1" applyBorder="1" applyAlignment="1">
      <alignment horizontal="center" vertical="center" textRotation="90"/>
    </xf>
    <xf numFmtId="0" fontId="49" fillId="32" borderId="14" xfId="0" applyFont="1" applyFill="1" applyBorder="1" applyAlignment="1">
      <alignment horizontal="center" vertical="center" textRotation="90"/>
    </xf>
    <xf numFmtId="14" fontId="49" fillId="32" borderId="12" xfId="0" applyNumberFormat="1" applyFont="1" applyFill="1" applyBorder="1" applyAlignment="1">
      <alignment horizontal="center" vertical="center" textRotation="90"/>
    </xf>
    <xf numFmtId="14" fontId="49" fillId="32" borderId="13" xfId="0" applyNumberFormat="1" applyFont="1" applyFill="1" applyBorder="1" applyAlignment="1">
      <alignment horizontal="center" vertical="center" textRotation="90"/>
    </xf>
    <xf numFmtId="14" fontId="49" fillId="32" borderId="14" xfId="0" applyNumberFormat="1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/>
    </xf>
    <xf numFmtId="14" fontId="49" fillId="33" borderId="10" xfId="0" applyNumberFormat="1" applyFont="1" applyFill="1" applyBorder="1" applyAlignment="1">
      <alignment horizontal="center" vertical="center" textRotation="90"/>
    </xf>
    <xf numFmtId="0" fontId="49" fillId="32" borderId="10" xfId="0" applyFont="1" applyFill="1" applyBorder="1" applyAlignment="1">
      <alignment horizontal="center" vertical="center" textRotation="90"/>
    </xf>
    <xf numFmtId="14" fontId="49" fillId="32" borderId="10" xfId="0" applyNumberFormat="1" applyFont="1" applyFill="1" applyBorder="1" applyAlignment="1">
      <alignment horizontal="center" vertical="center" textRotation="90"/>
    </xf>
    <xf numFmtId="0" fontId="52" fillId="0" borderId="11" xfId="53" applyFont="1" applyBorder="1" applyAlignment="1" applyProtection="1">
      <alignment horizontal="center" vertical="center" wrapText="1"/>
      <protection/>
    </xf>
    <xf numFmtId="0" fontId="52" fillId="0" borderId="15" xfId="53" applyFont="1" applyBorder="1" applyAlignment="1" applyProtection="1">
      <alignment horizontal="center" vertical="center" wrapText="1"/>
      <protection/>
    </xf>
    <xf numFmtId="14" fontId="0" fillId="32" borderId="16" xfId="0" applyNumberFormat="1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14" fontId="0" fillId="33" borderId="16" xfId="0" applyNumberFormat="1" applyFill="1" applyBorder="1" applyAlignment="1">
      <alignment horizontal="center" vertical="top"/>
    </xf>
    <xf numFmtId="0" fontId="0" fillId="32" borderId="17" xfId="0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167" fontId="50" fillId="0" borderId="10" xfId="60" applyNumberFormat="1" applyFont="1" applyBorder="1" applyAlignment="1">
      <alignment horizontal="center"/>
    </xf>
    <xf numFmtId="10" fontId="50" fillId="0" borderId="10" xfId="60" applyNumberFormat="1" applyFont="1" applyBorder="1" applyAlignment="1">
      <alignment horizontal="center"/>
    </xf>
    <xf numFmtId="0" fontId="53" fillId="0" borderId="0" xfId="0" applyFont="1" applyAlignment="1">
      <alignment horizontal="center" readingOrder="1"/>
    </xf>
    <xf numFmtId="0" fontId="49" fillId="0" borderId="0" xfId="0" applyFont="1" applyAlignment="1">
      <alignment vertical="center" textRotation="90"/>
    </xf>
    <xf numFmtId="14" fontId="54" fillId="32" borderId="10" xfId="0" applyNumberFormat="1" applyFont="1" applyFill="1" applyBorder="1" applyAlignment="1">
      <alignment horizontal="center" vertical="center" textRotation="90"/>
    </xf>
    <xf numFmtId="0" fontId="50" fillId="32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10" fontId="50" fillId="0" borderId="0" xfId="60" applyNumberFormat="1" applyFont="1" applyAlignment="1">
      <alignment horizontal="center"/>
    </xf>
    <xf numFmtId="167" fontId="50" fillId="0" borderId="0" xfId="0" applyNumberFormat="1" applyFont="1" applyAlignment="1">
      <alignment horizontal="center"/>
    </xf>
    <xf numFmtId="0" fontId="54" fillId="33" borderId="10" xfId="0" applyFont="1" applyFill="1" applyBorder="1" applyAlignment="1">
      <alignment horizontal="center" vertical="center" textRotation="90"/>
    </xf>
    <xf numFmtId="14" fontId="54" fillId="33" borderId="10" xfId="0" applyNumberFormat="1" applyFont="1" applyFill="1" applyBorder="1" applyAlignment="1">
      <alignment horizontal="center" vertical="center" textRotation="90"/>
    </xf>
    <xf numFmtId="0" fontId="50" fillId="33" borderId="10" xfId="0" applyFont="1" applyFill="1" applyBorder="1" applyAlignment="1">
      <alignment horizontal="center"/>
    </xf>
    <xf numFmtId="0" fontId="54" fillId="32" borderId="10" xfId="0" applyFont="1" applyFill="1" applyBorder="1" applyAlignment="1">
      <alignment horizontal="center" vertical="center" textRotation="90"/>
    </xf>
    <xf numFmtId="0" fontId="40" fillId="0" borderId="11" xfId="53" applyBorder="1" applyAlignment="1" applyProtection="1">
      <alignment horizontal="center" wrapText="1"/>
      <protection/>
    </xf>
    <xf numFmtId="0" fontId="2" fillId="0" borderId="10" xfId="57" applyBorder="1" applyAlignment="1">
      <alignment horizontal="center" wrapText="1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center" wrapText="1"/>
      <protection/>
    </xf>
    <xf numFmtId="0" fontId="24" fillId="0" borderId="12" xfId="57" applyFont="1" applyBorder="1" applyAlignment="1">
      <alignment horizontal="center"/>
      <protection/>
    </xf>
    <xf numFmtId="0" fontId="24" fillId="0" borderId="12" xfId="57" applyFont="1" applyBorder="1" applyAlignment="1">
      <alignment horizontal="center" wrapText="1"/>
      <protection/>
    </xf>
    <xf numFmtId="167" fontId="50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enerationbyfueltypehistoric2008111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3</xdr:row>
      <xdr:rowOff>47625</xdr:rowOff>
    </xdr:from>
    <xdr:to>
      <xdr:col>15</xdr:col>
      <xdr:colOff>466725</xdr:colOff>
      <xdr:row>12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43650" y="628650"/>
          <a:ext cx="3876675" cy="1743075"/>
        </a:xfrm>
        <a:prstGeom prst="rect">
          <a:avLst/>
        </a:prstGeom>
        <a:solidFill>
          <a:srgbClr val="FFFF6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First Select the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day of the week.
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The full analysis is complete for Monday
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Copy the cells O4 to AN4 to other days as appropriate
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When data for a particular day has been processed you can examine the Shannon-Wiener-Index for the day in question by clicking on the appropriate day in the Results column to the left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ynch_temp\mba\regulation_module\shannon_wiener\shannon_wiener_full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Sheet1"/>
      <sheetName val="Sheet2"/>
      <sheetName val="Sheet3"/>
      <sheetName val="January"/>
      <sheetName val="Ju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reports.com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mreports.com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mreport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29"/>
  <sheetViews>
    <sheetView showRowColHeaders="0" tabSelected="1" zoomScalePageLayoutView="0" workbookViewId="0" topLeftCell="A1">
      <selection activeCell="L2" sqref="L2"/>
    </sheetView>
  </sheetViews>
  <sheetFormatPr defaultColWidth="9.140625" defaultRowHeight="15"/>
  <cols>
    <col min="1" max="1" width="6.28125" style="0" customWidth="1"/>
    <col min="2" max="2" width="11.421875" style="0" customWidth="1"/>
    <col min="3" max="3" width="11.8515625" style="0" customWidth="1"/>
    <col min="5" max="5" width="10.140625" style="0" bestFit="1" customWidth="1"/>
    <col min="9" max="9" width="14.7109375" style="0" customWidth="1"/>
    <col min="10" max="10" width="9.57421875" style="0" customWidth="1"/>
  </cols>
  <sheetData>
    <row r="2" ht="15.75">
      <c r="B2" s="14" t="s">
        <v>47</v>
      </c>
    </row>
    <row r="4" ht="15">
      <c r="B4" t="s">
        <v>28</v>
      </c>
    </row>
    <row r="5" ht="15">
      <c r="F5" s="68" t="s">
        <v>54</v>
      </c>
    </row>
    <row r="6" ht="15">
      <c r="F6" t="s">
        <v>30</v>
      </c>
    </row>
    <row r="7" spans="2:6" ht="15">
      <c r="B7" t="s">
        <v>0</v>
      </c>
      <c r="F7" t="s">
        <v>33</v>
      </c>
    </row>
    <row r="8" spans="2:6" ht="15">
      <c r="B8" s="1" t="s">
        <v>1</v>
      </c>
      <c r="C8" s="2">
        <v>40189</v>
      </c>
      <c r="F8" s="1" t="s">
        <v>31</v>
      </c>
    </row>
    <row r="9" spans="2:6" ht="15">
      <c r="B9" s="1" t="s">
        <v>2</v>
      </c>
      <c r="C9" s="2">
        <v>40190</v>
      </c>
      <c r="F9" s="1" t="s">
        <v>32</v>
      </c>
    </row>
    <row r="10" spans="2:6" ht="15">
      <c r="B10" s="1" t="s">
        <v>3</v>
      </c>
      <c r="C10" s="2">
        <v>40191</v>
      </c>
      <c r="F10" s="1" t="s">
        <v>34</v>
      </c>
    </row>
    <row r="11" spans="2:6" ht="15">
      <c r="B11" s="1" t="s">
        <v>4</v>
      </c>
      <c r="C11" s="2">
        <v>40192</v>
      </c>
      <c r="F11" s="1" t="s">
        <v>35</v>
      </c>
    </row>
    <row r="12" spans="2:6" ht="15">
      <c r="B12" s="1" t="s">
        <v>5</v>
      </c>
      <c r="C12" s="2">
        <v>40193</v>
      </c>
      <c r="F12" s="1" t="s">
        <v>36</v>
      </c>
    </row>
    <row r="13" spans="2:6" ht="15">
      <c r="B13" s="1" t="s">
        <v>6</v>
      </c>
      <c r="C13" s="2">
        <v>40194</v>
      </c>
      <c r="F13" s="1" t="s">
        <v>37</v>
      </c>
    </row>
    <row r="14" spans="2:6" ht="15">
      <c r="B14" s="1" t="s">
        <v>7</v>
      </c>
      <c r="C14" s="2">
        <v>40195</v>
      </c>
      <c r="F14" s="1" t="s">
        <v>38</v>
      </c>
    </row>
    <row r="16" spans="2:9" ht="15.75" customHeight="1">
      <c r="B16" t="s">
        <v>8</v>
      </c>
      <c r="E16" s="25" t="s">
        <v>40</v>
      </c>
      <c r="F16" s="25"/>
      <c r="G16" s="25"/>
      <c r="H16" s="25"/>
      <c r="I16" s="25"/>
    </row>
    <row r="17" spans="2:9" ht="15">
      <c r="B17" s="1" t="s">
        <v>1</v>
      </c>
      <c r="C17" s="2">
        <v>40336</v>
      </c>
      <c r="E17" s="25"/>
      <c r="F17" s="25"/>
      <c r="G17" s="25"/>
      <c r="H17" s="25"/>
      <c r="I17" s="25"/>
    </row>
    <row r="18" spans="2:3" ht="15">
      <c r="B18" s="1" t="s">
        <v>2</v>
      </c>
      <c r="C18" s="2">
        <v>40337</v>
      </c>
    </row>
    <row r="19" spans="2:3" ht="15">
      <c r="B19" s="1" t="s">
        <v>3</v>
      </c>
      <c r="C19" s="2">
        <v>40338</v>
      </c>
    </row>
    <row r="20" spans="2:3" ht="15">
      <c r="B20" s="1" t="s">
        <v>4</v>
      </c>
      <c r="C20" s="2">
        <v>40339</v>
      </c>
    </row>
    <row r="21" spans="2:3" ht="15">
      <c r="B21" s="1" t="s">
        <v>5</v>
      </c>
      <c r="C21" s="2">
        <v>40340</v>
      </c>
    </row>
    <row r="22" spans="2:3" ht="15">
      <c r="B22" s="1" t="s">
        <v>6</v>
      </c>
      <c r="C22" s="2">
        <v>40341</v>
      </c>
    </row>
    <row r="23" spans="2:3" ht="15">
      <c r="B23" s="1" t="s">
        <v>7</v>
      </c>
      <c r="C23" s="2">
        <v>40342</v>
      </c>
    </row>
    <row r="25" spans="2:6" ht="15">
      <c r="B25" t="s">
        <v>29</v>
      </c>
      <c r="F25" s="1" t="s">
        <v>11</v>
      </c>
    </row>
    <row r="26" spans="2:5" ht="15">
      <c r="B26" t="s">
        <v>41</v>
      </c>
      <c r="D26" t="s">
        <v>42</v>
      </c>
      <c r="E26" t="s">
        <v>43</v>
      </c>
    </row>
    <row r="27" ht="15">
      <c r="D27" t="s">
        <v>44</v>
      </c>
    </row>
    <row r="28" ht="15">
      <c r="D28" t="s">
        <v>45</v>
      </c>
    </row>
    <row r="29" ht="15">
      <c r="D29" t="s">
        <v>46</v>
      </c>
    </row>
  </sheetData>
  <sheetProtection/>
  <mergeCells count="1">
    <mergeCell ref="E16:I17"/>
  </mergeCells>
  <hyperlinks>
    <hyperlink ref="B8:C8" location="January_Monday" display="Monday"/>
    <hyperlink ref="B9:C9" location="January_Tuesday" display="Tuesday"/>
    <hyperlink ref="B10:C10" location="January_wednesday" display="Wednesday"/>
    <hyperlink ref="B11:C11" location="January_Thursday" display="Thursday"/>
    <hyperlink ref="B12:C12" location="January_Friday" display="Friday"/>
    <hyperlink ref="B13:C13" location="January_Saturday" display="Saturday"/>
    <hyperlink ref="B14:C14" location="Janaury_Sunday" display="Sunday"/>
    <hyperlink ref="B17:C17" location="June_Monday" display="Monday"/>
    <hyperlink ref="B18:C18" location="June_Tuesday" display="Tuesday"/>
    <hyperlink ref="B19:C19" location="June_Wednesday" display="Wednesday"/>
    <hyperlink ref="B20:C20" location="June_Thursday" display="Thursday"/>
    <hyperlink ref="B21:C21" location="June_Friday" display="Friday"/>
    <hyperlink ref="B22:C22" location="June_Saturday" display="Saturday"/>
    <hyperlink ref="B23:C23" location="June_Sunday" display="Sunday"/>
    <hyperlink ref="C18:C23" location="January_Monday" display="Monday"/>
    <hyperlink ref="F25" r:id="rId1" display="www.bmreports.com"/>
    <hyperlink ref="F8" location="Results_monday" display="Mondays"/>
    <hyperlink ref="F9" location="results_tuesday" display="Tuesdays"/>
    <hyperlink ref="F10" location="results_wednesday" display="Wednesdays"/>
    <hyperlink ref="F11" location="results_thrusday" display="Thursdays"/>
    <hyperlink ref="F12" location="results_friday" display="Fridays"/>
    <hyperlink ref="F13" location="results_saturday" display="Saturdays"/>
    <hyperlink ref="F14" location="results_sunday" display="Sunday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339"/>
  <sheetViews>
    <sheetView zoomScalePageLayoutView="0" workbookViewId="0" topLeftCell="A1">
      <pane xSplit="15" ySplit="3" topLeftCell="AJ4" activePane="bottomRight" state="frozen"/>
      <selection pane="topLeft" activeCell="A1" sqref="A1"/>
      <selection pane="topRight" activeCell="P1" sqref="P1"/>
      <selection pane="bottomLeft" activeCell="A4" sqref="A4"/>
      <selection pane="bottomRight" activeCell="AL13" sqref="AL13"/>
    </sheetView>
  </sheetViews>
  <sheetFormatPr defaultColWidth="9.140625" defaultRowHeight="15"/>
  <cols>
    <col min="1" max="2" width="6.421875" style="18" customWidth="1"/>
    <col min="3" max="3" width="6.421875" style="0" customWidth="1"/>
    <col min="4" max="4" width="6.421875" style="3" customWidth="1"/>
    <col min="5" max="5" width="5.28125" style="3" customWidth="1"/>
    <col min="6" max="8" width="6.421875" style="3" customWidth="1"/>
    <col min="9" max="9" width="5.140625" style="3" customWidth="1"/>
    <col min="10" max="10" width="6.57421875" style="3" customWidth="1"/>
    <col min="11" max="11" width="6.8515625" style="3" customWidth="1"/>
    <col min="12" max="12" width="6.140625" style="3" customWidth="1"/>
    <col min="13" max="13" width="5.57421875" style="3" customWidth="1"/>
    <col min="14" max="14" width="5.140625" style="3" customWidth="1"/>
    <col min="15" max="15" width="7.421875" style="3" customWidth="1"/>
    <col min="16" max="16" width="1.7109375" style="3" customWidth="1"/>
    <col min="17" max="25" width="5.421875" style="24" customWidth="1"/>
    <col min="26" max="26" width="4.57421875" style="24" customWidth="1"/>
    <col min="27" max="27" width="4.8515625" style="24" customWidth="1"/>
    <col min="28" max="28" width="2.421875" style="3" customWidth="1"/>
    <col min="29" max="29" width="6.28125" style="3" customWidth="1"/>
    <col min="30" max="30" width="5.28125" style="3" customWidth="1"/>
    <col min="31" max="31" width="5.7109375" style="3" customWidth="1"/>
    <col min="32" max="32" width="7.00390625" style="3" customWidth="1"/>
    <col min="33" max="35" width="5.421875" style="3" customWidth="1"/>
    <col min="36" max="36" width="6.7109375" style="3" customWidth="1"/>
    <col min="37" max="39" width="5.421875" style="3" customWidth="1"/>
    <col min="40" max="40" width="7.8515625" style="3" customWidth="1"/>
    <col min="41" max="41" width="9.140625" style="3" customWidth="1"/>
  </cols>
  <sheetData>
    <row r="1" spans="1:31" ht="15">
      <c r="A1" s="19" t="s">
        <v>9</v>
      </c>
      <c r="B1" s="19"/>
      <c r="C1" s="20"/>
      <c r="D1" s="21"/>
      <c r="E1" s="21"/>
      <c r="F1" s="21"/>
      <c r="G1" s="21"/>
      <c r="H1" s="21"/>
      <c r="I1" s="21"/>
      <c r="J1" s="4" t="s">
        <v>10</v>
      </c>
      <c r="K1" s="5" t="s">
        <v>11</v>
      </c>
      <c r="AC1" s="3">
        <f>LN(2)</f>
        <v>0.6931471805599453</v>
      </c>
      <c r="AE1" s="3">
        <f>LOG10(2)</f>
        <v>0.3010299956639812</v>
      </c>
    </row>
    <row r="2" spans="4:29" ht="17.25" customHeight="1">
      <c r="D2" s="26" t="s">
        <v>52</v>
      </c>
      <c r="E2" s="26"/>
      <c r="F2" s="26"/>
      <c r="G2" s="26"/>
      <c r="H2" s="26"/>
      <c r="I2" s="26"/>
      <c r="J2" s="26"/>
      <c r="K2" s="26"/>
      <c r="L2" s="26"/>
      <c r="M2" s="26" t="s">
        <v>12</v>
      </c>
      <c r="N2" s="26"/>
      <c r="AC2" s="49" t="s">
        <v>53</v>
      </c>
    </row>
    <row r="3" spans="1:39" ht="30" customHeight="1">
      <c r="A3" s="37" t="s">
        <v>13</v>
      </c>
      <c r="B3" s="38"/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13" t="s">
        <v>48</v>
      </c>
      <c r="K3" s="6" t="s">
        <v>21</v>
      </c>
      <c r="L3" s="6" t="s">
        <v>22</v>
      </c>
      <c r="M3" s="44" t="s">
        <v>49</v>
      </c>
      <c r="N3" s="44" t="s">
        <v>51</v>
      </c>
      <c r="O3" s="17" t="s">
        <v>24</v>
      </c>
      <c r="P3" s="17"/>
      <c r="Q3" s="45" t="str">
        <f>D3</f>
        <v>CCGT</v>
      </c>
      <c r="R3" s="45" t="str">
        <f aca="true" t="shared" si="0" ref="R3:Z3">E3</f>
        <v>Oil</v>
      </c>
      <c r="S3" s="45" t="str">
        <f t="shared" si="0"/>
        <v>Coal</v>
      </c>
      <c r="T3" s="45" t="str">
        <f t="shared" si="0"/>
        <v>Nuclear</v>
      </c>
      <c r="U3" s="45" t="str">
        <f t="shared" si="0"/>
        <v>Wind</v>
      </c>
      <c r="V3" s="45" t="str">
        <f t="shared" si="0"/>
        <v>PS</v>
      </c>
      <c r="W3" s="45" t="str">
        <f t="shared" si="0"/>
        <v>Hydro</v>
      </c>
      <c r="X3" s="45" t="str">
        <f t="shared" si="0"/>
        <v>OCGT</v>
      </c>
      <c r="Y3" s="45" t="str">
        <f t="shared" si="0"/>
        <v>Other</v>
      </c>
      <c r="Z3" s="46" t="str">
        <f t="shared" si="0"/>
        <v>INT:FR</v>
      </c>
      <c r="AA3" s="46" t="str">
        <f>N3</f>
        <v>INT: IRL</v>
      </c>
      <c r="AC3" s="24" t="str">
        <f>D3</f>
        <v>CCGT</v>
      </c>
      <c r="AD3" s="24" t="str">
        <f aca="true" t="shared" si="1" ref="AD3:AL3">E3</f>
        <v>Oil</v>
      </c>
      <c r="AE3" s="24" t="str">
        <f t="shared" si="1"/>
        <v>Coal</v>
      </c>
      <c r="AF3" s="24" t="str">
        <f t="shared" si="1"/>
        <v>Nuclear</v>
      </c>
      <c r="AG3" s="24" t="str">
        <f t="shared" si="1"/>
        <v>Wind</v>
      </c>
      <c r="AH3" s="24" t="str">
        <f t="shared" si="1"/>
        <v>PS</v>
      </c>
      <c r="AI3" s="24" t="str">
        <f t="shared" si="1"/>
        <v>Hydro</v>
      </c>
      <c r="AJ3" s="24" t="str">
        <f t="shared" si="1"/>
        <v>OCGT</v>
      </c>
      <c r="AK3" s="24" t="str">
        <f t="shared" si="1"/>
        <v>Other</v>
      </c>
      <c r="AL3" s="44" t="s">
        <v>49</v>
      </c>
      <c r="AM3" s="44" t="s">
        <v>51</v>
      </c>
    </row>
    <row r="4" spans="1:42" ht="12" customHeight="1">
      <c r="A4" s="27" t="s">
        <v>1</v>
      </c>
      <c r="B4" s="30">
        <v>40189</v>
      </c>
      <c r="C4" s="22">
        <v>1</v>
      </c>
      <c r="D4" s="22">
        <v>14094</v>
      </c>
      <c r="E4" s="22">
        <v>0</v>
      </c>
      <c r="F4" s="22">
        <v>18285</v>
      </c>
      <c r="G4" s="22">
        <v>7686</v>
      </c>
      <c r="H4" s="22">
        <v>1046</v>
      </c>
      <c r="I4" s="22">
        <v>0</v>
      </c>
      <c r="J4" s="22">
        <v>95</v>
      </c>
      <c r="K4" s="22">
        <v>0</v>
      </c>
      <c r="L4" s="22">
        <v>0</v>
      </c>
      <c r="M4" s="22">
        <v>0</v>
      </c>
      <c r="N4" s="22">
        <v>0</v>
      </c>
      <c r="O4" s="17">
        <f>SUM(C4:N4)</f>
        <v>41207</v>
      </c>
      <c r="P4" s="17"/>
      <c r="Q4" s="47">
        <f>D4/$O4</f>
        <v>0.34202926687213336</v>
      </c>
      <c r="R4" s="47">
        <f aca="true" t="shared" si="2" ref="R4:AA4">E4/$O4</f>
        <v>0</v>
      </c>
      <c r="S4" s="47">
        <f t="shared" si="2"/>
        <v>0.4437352876938384</v>
      </c>
      <c r="T4" s="47">
        <f t="shared" si="2"/>
        <v>0.18652170747688498</v>
      </c>
      <c r="U4" s="47">
        <f t="shared" si="2"/>
        <v>0.025384036692794914</v>
      </c>
      <c r="V4" s="47">
        <f t="shared" si="2"/>
        <v>0</v>
      </c>
      <c r="W4" s="47">
        <f t="shared" si="2"/>
        <v>0.0023054335428446624</v>
      </c>
      <c r="X4" s="47">
        <f t="shared" si="2"/>
        <v>0</v>
      </c>
      <c r="Y4" s="47">
        <f t="shared" si="2"/>
        <v>0</v>
      </c>
      <c r="Z4" s="47">
        <f t="shared" si="2"/>
        <v>0</v>
      </c>
      <c r="AA4" s="47">
        <f t="shared" si="2"/>
        <v>0</v>
      </c>
      <c r="AC4" s="10">
        <f>IF(Q4=0,"",-Q4*LN(Q4))</f>
        <v>0.36694916694283103</v>
      </c>
      <c r="AD4" s="10">
        <f aca="true" t="shared" si="3" ref="AD4:AD51">IF(R4=0,"",-R4*LN(R4))</f>
      </c>
      <c r="AE4" s="10">
        <f aca="true" t="shared" si="4" ref="AE4:AE51">IF(S4=0,"",-S4*LN(S4))</f>
        <v>0.3605469434756232</v>
      </c>
      <c r="AF4" s="10">
        <f aca="true" t="shared" si="5" ref="AF4:AF51">IF(T4=0,"",-T4*LN(T4))</f>
        <v>0.3132086785886595</v>
      </c>
      <c r="AG4" s="10">
        <f aca="true" t="shared" si="6" ref="AG4:AG51">IF(U4=0,"",-U4*LN(U4))</f>
        <v>0.09325168003097549</v>
      </c>
      <c r="AH4" s="10">
        <f aca="true" t="shared" si="7" ref="AH4:AH51">IF(V4=0,"",-V4*LN(V4))</f>
      </c>
      <c r="AI4" s="10">
        <f aca="true" t="shared" si="8" ref="AI4:AI51">IF(W4=0,"",-W4*LN(W4))</f>
        <v>0.013999714139847456</v>
      </c>
      <c r="AJ4" s="10">
        <f aca="true" t="shared" si="9" ref="AJ4:AJ51">IF(X4=0,"",-X4*LN(X4))</f>
      </c>
      <c r="AK4" s="10">
        <f aca="true" t="shared" si="10" ref="AK4:AK51">IF(Y4=0,"",-Y4*LN(Y4))</f>
      </c>
      <c r="AL4" s="10">
        <f aca="true" t="shared" si="11" ref="AL4:AL51">IF(Z4=0,"",-Z4*LN(Z4))</f>
      </c>
      <c r="AM4" s="10">
        <f aca="true" t="shared" si="12" ref="AM4:AM51">IF(AA4=0,"",-AA4*LN(AA4))</f>
      </c>
      <c r="AN4" s="10">
        <f>SUM(AC4:AM4)</f>
        <v>1.1479561831779366</v>
      </c>
      <c r="AP4" s="3"/>
    </row>
    <row r="5" spans="1:40" ht="12" customHeight="1">
      <c r="A5" s="28"/>
      <c r="B5" s="31"/>
      <c r="C5" s="22">
        <v>2</v>
      </c>
      <c r="D5" s="22">
        <v>14068</v>
      </c>
      <c r="E5" s="22">
        <v>0</v>
      </c>
      <c r="F5" s="22">
        <v>18449</v>
      </c>
      <c r="G5" s="22">
        <v>7690</v>
      </c>
      <c r="H5" s="22">
        <v>1034</v>
      </c>
      <c r="I5" s="22">
        <v>0</v>
      </c>
      <c r="J5" s="22">
        <v>88</v>
      </c>
      <c r="K5" s="22">
        <v>0</v>
      </c>
      <c r="L5" s="22">
        <v>0</v>
      </c>
      <c r="M5" s="22">
        <v>0</v>
      </c>
      <c r="N5" s="22">
        <v>0</v>
      </c>
      <c r="O5" s="17">
        <f aca="true" t="shared" si="13" ref="O5:O51">SUM(C5:N5)</f>
        <v>41331</v>
      </c>
      <c r="P5" s="17"/>
      <c r="Q5" s="47">
        <f aca="true" t="shared" si="14" ref="Q5:Q51">D5/$O5</f>
        <v>0.3403740533739808</v>
      </c>
      <c r="R5" s="47">
        <f aca="true" t="shared" si="15" ref="R5:R51">E5/$O5</f>
        <v>0</v>
      </c>
      <c r="S5" s="47">
        <f aca="true" t="shared" si="16" ref="S5:S51">F5/$O5</f>
        <v>0.4463719726113571</v>
      </c>
      <c r="T5" s="47">
        <f aca="true" t="shared" si="17" ref="T5:T51">G5/$O5</f>
        <v>0.18605889042123347</v>
      </c>
      <c r="U5" s="47">
        <f aca="true" t="shared" si="18" ref="U5:U51">H5/$O5</f>
        <v>0.025017541312816045</v>
      </c>
      <c r="V5" s="47">
        <f aca="true" t="shared" si="19" ref="V5:V51">I5/$O5</f>
        <v>0</v>
      </c>
      <c r="W5" s="47">
        <f aca="true" t="shared" si="20" ref="W5:W51">J5/$O5</f>
        <v>0.0021291524521545573</v>
      </c>
      <c r="X5" s="47">
        <f aca="true" t="shared" si="21" ref="X5:X51">K5/$O5</f>
        <v>0</v>
      </c>
      <c r="Y5" s="47">
        <f aca="true" t="shared" si="22" ref="Y5:Y51">L5/$O5</f>
        <v>0</v>
      </c>
      <c r="Z5" s="47">
        <f aca="true" t="shared" si="23" ref="Z5:Z51">M5/$O5</f>
        <v>0</v>
      </c>
      <c r="AA5" s="47">
        <f aca="true" t="shared" si="24" ref="AA5:AA51">N5/$O5</f>
        <v>0</v>
      </c>
      <c r="AC5" s="10">
        <f aca="true" t="shared" si="25" ref="AC5:AC51">IF(Q5=0,"",-Q5*LN(Q5))</f>
        <v>0.3668245582028932</v>
      </c>
      <c r="AD5" s="10">
        <f t="shared" si="3"/>
      </c>
      <c r="AE5" s="10">
        <f t="shared" si="4"/>
        <v>0.3600448183397075</v>
      </c>
      <c r="AF5" s="10">
        <f t="shared" si="5"/>
        <v>0.3128937550322547</v>
      </c>
      <c r="AG5" s="10">
        <f t="shared" si="6"/>
        <v>0.09226914667596336</v>
      </c>
      <c r="AH5" s="10">
        <f t="shared" si="7"/>
      </c>
      <c r="AI5" s="10">
        <f t="shared" si="8"/>
        <v>0.01309861250307605</v>
      </c>
      <c r="AJ5" s="10">
        <f t="shared" si="9"/>
      </c>
      <c r="AK5" s="10">
        <f t="shared" si="10"/>
      </c>
      <c r="AL5" s="10">
        <f t="shared" si="11"/>
      </c>
      <c r="AM5" s="10">
        <f t="shared" si="12"/>
      </c>
      <c r="AN5" s="10">
        <f aca="true" t="shared" si="26" ref="AN5:AN51">SUM(AC5:AM5)</f>
        <v>1.1451308907538946</v>
      </c>
    </row>
    <row r="6" spans="1:40" ht="12" customHeight="1">
      <c r="A6" s="28"/>
      <c r="B6" s="31"/>
      <c r="C6" s="22">
        <v>3</v>
      </c>
      <c r="D6" s="22">
        <v>13993</v>
      </c>
      <c r="E6" s="22">
        <v>0</v>
      </c>
      <c r="F6" s="22">
        <v>18715</v>
      </c>
      <c r="G6" s="22">
        <v>7692</v>
      </c>
      <c r="H6" s="22">
        <v>1019</v>
      </c>
      <c r="I6" s="22">
        <v>0</v>
      </c>
      <c r="J6" s="22">
        <v>88</v>
      </c>
      <c r="K6" s="22">
        <v>0</v>
      </c>
      <c r="L6" s="22">
        <v>0</v>
      </c>
      <c r="M6" s="22">
        <v>0</v>
      </c>
      <c r="N6" s="22">
        <v>0</v>
      </c>
      <c r="O6" s="17">
        <f t="shared" si="13"/>
        <v>41510</v>
      </c>
      <c r="P6" s="17"/>
      <c r="Q6" s="47">
        <f t="shared" si="14"/>
        <v>0.33709949409780776</v>
      </c>
      <c r="R6" s="47">
        <f t="shared" si="15"/>
        <v>0</v>
      </c>
      <c r="S6" s="47">
        <f t="shared" si="16"/>
        <v>0.4508552156106962</v>
      </c>
      <c r="T6" s="47">
        <f t="shared" si="17"/>
        <v>0.18530474584437484</v>
      </c>
      <c r="U6" s="47">
        <f t="shared" si="18"/>
        <v>0.024548301614068898</v>
      </c>
      <c r="V6" s="47">
        <f t="shared" si="19"/>
        <v>0</v>
      </c>
      <c r="W6" s="47">
        <f t="shared" si="20"/>
        <v>0.0021199710913033004</v>
      </c>
      <c r="X6" s="47">
        <f t="shared" si="21"/>
        <v>0</v>
      </c>
      <c r="Y6" s="47">
        <f t="shared" si="22"/>
        <v>0</v>
      </c>
      <c r="Z6" s="47">
        <f t="shared" si="23"/>
        <v>0</v>
      </c>
      <c r="AA6" s="47">
        <f t="shared" si="24"/>
        <v>0</v>
      </c>
      <c r="AC6" s="10">
        <f t="shared" si="25"/>
        <v>0.36655428968385345</v>
      </c>
      <c r="AD6" s="10">
        <f t="shared" si="3"/>
      </c>
      <c r="AE6" s="10">
        <f t="shared" si="4"/>
        <v>0.3591553317889812</v>
      </c>
      <c r="AF6" s="10">
        <f t="shared" si="5"/>
        <v>0.31237813023683647</v>
      </c>
      <c r="AG6" s="10">
        <f t="shared" si="6"/>
        <v>0.09100331841418989</v>
      </c>
      <c r="AH6" s="10">
        <f t="shared" si="7"/>
      </c>
      <c r="AI6" s="10">
        <f t="shared" si="8"/>
        <v>0.013051290020189383</v>
      </c>
      <c r="AJ6" s="10">
        <f t="shared" si="9"/>
      </c>
      <c r="AK6" s="10">
        <f t="shared" si="10"/>
      </c>
      <c r="AL6" s="10">
        <f t="shared" si="11"/>
      </c>
      <c r="AM6" s="10">
        <f t="shared" si="12"/>
      </c>
      <c r="AN6" s="10">
        <f t="shared" si="26"/>
        <v>1.1421423601440504</v>
      </c>
    </row>
    <row r="7" spans="1:40" ht="12" customHeight="1">
      <c r="A7" s="28"/>
      <c r="B7" s="31"/>
      <c r="C7" s="22">
        <v>4</v>
      </c>
      <c r="D7" s="22">
        <v>14026</v>
      </c>
      <c r="E7" s="22">
        <v>0</v>
      </c>
      <c r="F7" s="22">
        <v>18514</v>
      </c>
      <c r="G7" s="22">
        <v>7693</v>
      </c>
      <c r="H7" s="22">
        <v>1023</v>
      </c>
      <c r="I7" s="22">
        <v>0</v>
      </c>
      <c r="J7" s="22">
        <v>88</v>
      </c>
      <c r="K7" s="22">
        <v>0</v>
      </c>
      <c r="L7" s="22">
        <v>0</v>
      </c>
      <c r="M7" s="22">
        <v>0</v>
      </c>
      <c r="N7" s="22">
        <v>0</v>
      </c>
      <c r="O7" s="17">
        <f t="shared" si="13"/>
        <v>41348</v>
      </c>
      <c r="P7" s="17"/>
      <c r="Q7" s="47">
        <f t="shared" si="14"/>
        <v>0.3392183418786882</v>
      </c>
      <c r="R7" s="47">
        <f t="shared" si="15"/>
        <v>0</v>
      </c>
      <c r="S7" s="47">
        <f t="shared" si="16"/>
        <v>0.44776047209054853</v>
      </c>
      <c r="T7" s="47">
        <f t="shared" si="17"/>
        <v>0.18605494824417143</v>
      </c>
      <c r="U7" s="47">
        <f t="shared" si="18"/>
        <v>0.024741220857115217</v>
      </c>
      <c r="V7" s="47">
        <f t="shared" si="19"/>
        <v>0</v>
      </c>
      <c r="W7" s="47">
        <f t="shared" si="20"/>
        <v>0.002128277062977653</v>
      </c>
      <c r="X7" s="47">
        <f t="shared" si="21"/>
        <v>0</v>
      </c>
      <c r="Y7" s="47">
        <f t="shared" si="22"/>
        <v>0</v>
      </c>
      <c r="Z7" s="47">
        <f t="shared" si="23"/>
        <v>0</v>
      </c>
      <c r="AA7" s="47">
        <f t="shared" si="24"/>
        <v>0</v>
      </c>
      <c r="AC7" s="10">
        <f t="shared" si="25"/>
        <v>0.36673278345140403</v>
      </c>
      <c r="AD7" s="10">
        <f t="shared" si="3"/>
      </c>
      <c r="AE7" s="10">
        <f t="shared" si="4"/>
        <v>0.35977412890668</v>
      </c>
      <c r="AF7" s="10">
        <f t="shared" si="5"/>
        <v>0.31289106763976704</v>
      </c>
      <c r="AG7" s="10">
        <f t="shared" si="6"/>
        <v>0.09152481645421046</v>
      </c>
      <c r="AH7" s="10">
        <f t="shared" si="7"/>
      </c>
      <c r="AI7" s="10">
        <f t="shared" si="8"/>
        <v>0.013094102290666897</v>
      </c>
      <c r="AJ7" s="10">
        <f t="shared" si="9"/>
      </c>
      <c r="AK7" s="10">
        <f t="shared" si="10"/>
      </c>
      <c r="AL7" s="10">
        <f t="shared" si="11"/>
      </c>
      <c r="AM7" s="10">
        <f t="shared" si="12"/>
      </c>
      <c r="AN7" s="10">
        <f t="shared" si="26"/>
        <v>1.1440168987427284</v>
      </c>
    </row>
    <row r="8" spans="1:40" ht="12" customHeight="1">
      <c r="A8" s="28"/>
      <c r="B8" s="31"/>
      <c r="C8" s="22">
        <v>5</v>
      </c>
      <c r="D8" s="22">
        <v>13960</v>
      </c>
      <c r="E8" s="22">
        <v>0</v>
      </c>
      <c r="F8" s="22">
        <v>18313</v>
      </c>
      <c r="G8" s="22">
        <v>7719</v>
      </c>
      <c r="H8" s="22">
        <v>961</v>
      </c>
      <c r="I8" s="22">
        <v>0</v>
      </c>
      <c r="J8" s="22">
        <v>88</v>
      </c>
      <c r="K8" s="22">
        <v>0</v>
      </c>
      <c r="L8" s="22">
        <v>0</v>
      </c>
      <c r="M8" s="22">
        <v>0</v>
      </c>
      <c r="N8" s="22">
        <v>0</v>
      </c>
      <c r="O8" s="17">
        <f t="shared" si="13"/>
        <v>41046</v>
      </c>
      <c r="P8" s="17"/>
      <c r="Q8" s="47">
        <f t="shared" si="14"/>
        <v>0.34010622228719</v>
      </c>
      <c r="R8" s="47">
        <f t="shared" si="15"/>
        <v>0</v>
      </c>
      <c r="S8" s="47">
        <f t="shared" si="16"/>
        <v>0.44615796910783023</v>
      </c>
      <c r="T8" s="47">
        <f t="shared" si="17"/>
        <v>0.1880573015640988</v>
      </c>
      <c r="U8" s="47">
        <f t="shared" si="18"/>
        <v>0.02341275641962676</v>
      </c>
      <c r="V8" s="47">
        <f t="shared" si="19"/>
        <v>0</v>
      </c>
      <c r="W8" s="47">
        <f t="shared" si="20"/>
        <v>0.0021439360717244067</v>
      </c>
      <c r="X8" s="47">
        <f t="shared" si="21"/>
        <v>0</v>
      </c>
      <c r="Y8" s="47">
        <f t="shared" si="22"/>
        <v>0</v>
      </c>
      <c r="Z8" s="47">
        <f t="shared" si="23"/>
        <v>0</v>
      </c>
      <c r="AA8" s="47">
        <f t="shared" si="24"/>
        <v>0</v>
      </c>
      <c r="AC8" s="10">
        <f t="shared" si="25"/>
        <v>0.3668036396177641</v>
      </c>
      <c r="AD8" s="10">
        <f t="shared" si="3"/>
      </c>
      <c r="AE8" s="10">
        <f t="shared" si="4"/>
        <v>0.36008615474115224</v>
      </c>
      <c r="AF8" s="10">
        <f t="shared" si="5"/>
        <v>0.3142453620078833</v>
      </c>
      <c r="AG8" s="10">
        <f t="shared" si="6"/>
        <v>0.08790259131016491</v>
      </c>
      <c r="AH8" s="10">
        <f t="shared" si="7"/>
      </c>
      <c r="AI8" s="10">
        <f t="shared" si="8"/>
        <v>0.013174726967523132</v>
      </c>
      <c r="AJ8" s="10">
        <f t="shared" si="9"/>
      </c>
      <c r="AK8" s="10">
        <f t="shared" si="10"/>
      </c>
      <c r="AL8" s="10">
        <f t="shared" si="11"/>
      </c>
      <c r="AM8" s="10">
        <f t="shared" si="12"/>
      </c>
      <c r="AN8" s="10">
        <f t="shared" si="26"/>
        <v>1.1422124746444877</v>
      </c>
    </row>
    <row r="9" spans="1:40" ht="12" customHeight="1">
      <c r="A9" s="28"/>
      <c r="B9" s="31"/>
      <c r="C9" s="22">
        <v>6</v>
      </c>
      <c r="D9" s="22">
        <v>14386</v>
      </c>
      <c r="E9" s="22">
        <v>0</v>
      </c>
      <c r="F9" s="22">
        <v>18057</v>
      </c>
      <c r="G9" s="22">
        <v>7732</v>
      </c>
      <c r="H9" s="22">
        <v>934</v>
      </c>
      <c r="I9" s="22">
        <v>0</v>
      </c>
      <c r="J9" s="22">
        <v>88</v>
      </c>
      <c r="K9" s="22">
        <v>0</v>
      </c>
      <c r="L9" s="22">
        <v>0</v>
      </c>
      <c r="M9" s="22">
        <v>0</v>
      </c>
      <c r="N9" s="22">
        <v>0</v>
      </c>
      <c r="O9" s="17">
        <f t="shared" si="13"/>
        <v>41203</v>
      </c>
      <c r="P9" s="17"/>
      <c r="Q9" s="47">
        <f t="shared" si="14"/>
        <v>0.3491493337863748</v>
      </c>
      <c r="R9" s="47">
        <f t="shared" si="15"/>
        <v>0</v>
      </c>
      <c r="S9" s="47">
        <f t="shared" si="16"/>
        <v>0.43824478800087374</v>
      </c>
      <c r="T9" s="47">
        <f t="shared" si="17"/>
        <v>0.18765623862340122</v>
      </c>
      <c r="U9" s="47">
        <f t="shared" si="18"/>
        <v>0.022668252311724875</v>
      </c>
      <c r="V9" s="47">
        <f t="shared" si="19"/>
        <v>0</v>
      </c>
      <c r="W9" s="47">
        <f t="shared" si="20"/>
        <v>0.0021357668130961337</v>
      </c>
      <c r="X9" s="47">
        <f t="shared" si="21"/>
        <v>0</v>
      </c>
      <c r="Y9" s="47">
        <f t="shared" si="22"/>
        <v>0</v>
      </c>
      <c r="Z9" s="47">
        <f t="shared" si="23"/>
        <v>0</v>
      </c>
      <c r="AA9" s="47">
        <f t="shared" si="24"/>
        <v>0</v>
      </c>
      <c r="AC9" s="10">
        <f t="shared" si="25"/>
        <v>0.3673943269765669</v>
      </c>
      <c r="AD9" s="10">
        <f t="shared" si="3"/>
      </c>
      <c r="AE9" s="10">
        <f t="shared" si="4"/>
        <v>0.361542154455321</v>
      </c>
      <c r="AF9" s="10">
        <f t="shared" si="5"/>
        <v>0.313975817368261</v>
      </c>
      <c r="AG9" s="10">
        <f t="shared" si="6"/>
        <v>0.0858399091311888</v>
      </c>
      <c r="AH9" s="10">
        <f t="shared" si="7"/>
      </c>
      <c r="AI9" s="10">
        <f t="shared" si="8"/>
        <v>0.013132679634233849</v>
      </c>
      <c r="AJ9" s="10">
        <f t="shared" si="9"/>
      </c>
      <c r="AK9" s="10">
        <f t="shared" si="10"/>
      </c>
      <c r="AL9" s="10">
        <f t="shared" si="11"/>
      </c>
      <c r="AM9" s="10">
        <f t="shared" si="12"/>
      </c>
      <c r="AN9" s="10">
        <f t="shared" si="26"/>
        <v>1.1418848875655716</v>
      </c>
    </row>
    <row r="10" spans="1:40" ht="12" customHeight="1">
      <c r="A10" s="28"/>
      <c r="B10" s="31"/>
      <c r="C10" s="22">
        <v>7</v>
      </c>
      <c r="D10" s="22">
        <v>14773</v>
      </c>
      <c r="E10" s="22">
        <v>0</v>
      </c>
      <c r="F10" s="22">
        <v>17524</v>
      </c>
      <c r="G10" s="22">
        <v>7706</v>
      </c>
      <c r="H10" s="22">
        <v>917</v>
      </c>
      <c r="I10" s="22">
        <v>0</v>
      </c>
      <c r="J10" s="22">
        <v>88</v>
      </c>
      <c r="K10" s="22">
        <v>0</v>
      </c>
      <c r="L10" s="22">
        <v>0</v>
      </c>
      <c r="M10" s="22">
        <v>0</v>
      </c>
      <c r="N10" s="22">
        <v>0</v>
      </c>
      <c r="O10" s="17">
        <f t="shared" si="13"/>
        <v>41015</v>
      </c>
      <c r="P10" s="17"/>
      <c r="Q10" s="47">
        <f t="shared" si="14"/>
        <v>0.36018529806168476</v>
      </c>
      <c r="R10" s="47">
        <f t="shared" si="15"/>
        <v>0</v>
      </c>
      <c r="S10" s="47">
        <f t="shared" si="16"/>
        <v>0.4272583201267829</v>
      </c>
      <c r="T10" s="47">
        <f t="shared" si="17"/>
        <v>0.1878824820187736</v>
      </c>
      <c r="U10" s="47">
        <f t="shared" si="18"/>
        <v>0.02235767402169938</v>
      </c>
      <c r="V10" s="47">
        <f t="shared" si="19"/>
        <v>0</v>
      </c>
      <c r="W10" s="47">
        <f t="shared" si="20"/>
        <v>0.002145556503718152</v>
      </c>
      <c r="X10" s="47">
        <f t="shared" si="21"/>
        <v>0</v>
      </c>
      <c r="Y10" s="47">
        <f t="shared" si="22"/>
        <v>0</v>
      </c>
      <c r="Z10" s="47">
        <f t="shared" si="23"/>
        <v>0</v>
      </c>
      <c r="AA10" s="47">
        <f t="shared" si="24"/>
        <v>0</v>
      </c>
      <c r="AC10" s="10">
        <f t="shared" si="25"/>
        <v>0.36779841336587765</v>
      </c>
      <c r="AD10" s="10">
        <f t="shared" si="3"/>
      </c>
      <c r="AE10" s="10">
        <f t="shared" si="4"/>
        <v>0.36332615523363754</v>
      </c>
      <c r="AF10" s="10">
        <f t="shared" si="5"/>
        <v>0.31412797531328196</v>
      </c>
      <c r="AG10" s="10">
        <f t="shared" si="6"/>
        <v>0.08497225528185819</v>
      </c>
      <c r="AH10" s="10">
        <f t="shared" si="7"/>
      </c>
      <c r="AI10" s="10">
        <f t="shared" si="8"/>
        <v>0.013183063659157886</v>
      </c>
      <c r="AJ10" s="10">
        <f t="shared" si="9"/>
      </c>
      <c r="AK10" s="10">
        <f t="shared" si="10"/>
      </c>
      <c r="AL10" s="10">
        <f t="shared" si="11"/>
      </c>
      <c r="AM10" s="10">
        <f t="shared" si="12"/>
      </c>
      <c r="AN10" s="10">
        <f t="shared" si="26"/>
        <v>1.1434078628538131</v>
      </c>
    </row>
    <row r="11" spans="1:40" ht="12" customHeight="1">
      <c r="A11" s="28"/>
      <c r="B11" s="31"/>
      <c r="C11" s="22">
        <v>8</v>
      </c>
      <c r="D11" s="22">
        <v>14416</v>
      </c>
      <c r="E11" s="22">
        <v>0</v>
      </c>
      <c r="F11" s="22">
        <v>17312</v>
      </c>
      <c r="G11" s="22">
        <v>7577</v>
      </c>
      <c r="H11" s="22">
        <v>903</v>
      </c>
      <c r="I11" s="22">
        <v>0</v>
      </c>
      <c r="J11" s="22">
        <v>88</v>
      </c>
      <c r="K11" s="22">
        <v>0</v>
      </c>
      <c r="L11" s="22">
        <v>0</v>
      </c>
      <c r="M11" s="22">
        <v>0</v>
      </c>
      <c r="N11" s="22">
        <v>0</v>
      </c>
      <c r="O11" s="17">
        <f t="shared" si="13"/>
        <v>40304</v>
      </c>
      <c r="P11" s="17"/>
      <c r="Q11" s="47">
        <f t="shared" si="14"/>
        <v>0.35768161969035334</v>
      </c>
      <c r="R11" s="47">
        <f t="shared" si="15"/>
        <v>0</v>
      </c>
      <c r="S11" s="47">
        <f t="shared" si="16"/>
        <v>0.42953552997221117</v>
      </c>
      <c r="T11" s="47">
        <f t="shared" si="17"/>
        <v>0.18799622866216753</v>
      </c>
      <c r="U11" s="47">
        <f t="shared" si="18"/>
        <v>0.022404724096863834</v>
      </c>
      <c r="V11" s="47">
        <f t="shared" si="19"/>
        <v>0</v>
      </c>
      <c r="W11" s="47">
        <f t="shared" si="20"/>
        <v>0.002183406113537118</v>
      </c>
      <c r="X11" s="47">
        <f t="shared" si="21"/>
        <v>0</v>
      </c>
      <c r="Y11" s="47">
        <f t="shared" si="22"/>
        <v>0</v>
      </c>
      <c r="Z11" s="47">
        <f t="shared" si="23"/>
        <v>0</v>
      </c>
      <c r="AA11" s="47">
        <f t="shared" si="24"/>
        <v>0</v>
      </c>
      <c r="AC11" s="10">
        <f t="shared" si="25"/>
        <v>0.3677367720875702</v>
      </c>
      <c r="AD11" s="10">
        <f t="shared" si="3"/>
      </c>
      <c r="AE11" s="10">
        <f t="shared" si="4"/>
        <v>0.3629793505104289</v>
      </c>
      <c r="AF11" s="10">
        <f t="shared" si="5"/>
        <v>0.31420437164947734</v>
      </c>
      <c r="AG11" s="10">
        <f t="shared" si="6"/>
        <v>0.08510397357565977</v>
      </c>
      <c r="AH11" s="10">
        <f t="shared" si="7"/>
      </c>
      <c r="AI11" s="10">
        <f t="shared" si="8"/>
        <v>0.013377443633437085</v>
      </c>
      <c r="AJ11" s="10">
        <f t="shared" si="9"/>
      </c>
      <c r="AK11" s="10">
        <f t="shared" si="10"/>
      </c>
      <c r="AL11" s="10">
        <f t="shared" si="11"/>
      </c>
      <c r="AM11" s="10">
        <f t="shared" si="12"/>
      </c>
      <c r="AN11" s="10">
        <f t="shared" si="26"/>
        <v>1.1434019114565734</v>
      </c>
    </row>
    <row r="12" spans="1:40" ht="12" customHeight="1">
      <c r="A12" s="28"/>
      <c r="B12" s="31"/>
      <c r="C12" s="22">
        <v>9</v>
      </c>
      <c r="D12" s="22">
        <v>14137</v>
      </c>
      <c r="E12" s="22">
        <v>0</v>
      </c>
      <c r="F12" s="22">
        <v>17051</v>
      </c>
      <c r="G12" s="22">
        <v>7550</v>
      </c>
      <c r="H12" s="22">
        <v>881</v>
      </c>
      <c r="I12" s="22">
        <v>0</v>
      </c>
      <c r="J12" s="22">
        <v>88</v>
      </c>
      <c r="K12" s="22">
        <v>0</v>
      </c>
      <c r="L12" s="22">
        <v>0</v>
      </c>
      <c r="M12" s="22">
        <v>0</v>
      </c>
      <c r="N12" s="22">
        <v>0</v>
      </c>
      <c r="O12" s="17">
        <f t="shared" si="13"/>
        <v>39716</v>
      </c>
      <c r="P12" s="17"/>
      <c r="Q12" s="47">
        <f t="shared" si="14"/>
        <v>0.3559522610534797</v>
      </c>
      <c r="R12" s="47">
        <f t="shared" si="15"/>
        <v>0</v>
      </c>
      <c r="S12" s="47">
        <f t="shared" si="16"/>
        <v>0.42932319468224395</v>
      </c>
      <c r="T12" s="47">
        <f t="shared" si="17"/>
        <v>0.19009970792627656</v>
      </c>
      <c r="U12" s="47">
        <f t="shared" si="18"/>
        <v>0.022182495719609226</v>
      </c>
      <c r="V12" s="47">
        <f t="shared" si="19"/>
        <v>0</v>
      </c>
      <c r="W12" s="47">
        <f t="shared" si="20"/>
        <v>0.0022157316950347466</v>
      </c>
      <c r="X12" s="47">
        <f t="shared" si="21"/>
        <v>0</v>
      </c>
      <c r="Y12" s="47">
        <f t="shared" si="22"/>
        <v>0</v>
      </c>
      <c r="Z12" s="47">
        <f t="shared" si="23"/>
        <v>0</v>
      </c>
      <c r="AA12" s="47">
        <f t="shared" si="24"/>
        <v>0</v>
      </c>
      <c r="AC12" s="10">
        <f t="shared" si="25"/>
        <v>0.3676839689239746</v>
      </c>
      <c r="AD12" s="10">
        <f t="shared" si="3"/>
      </c>
      <c r="AE12" s="10">
        <f t="shared" si="4"/>
        <v>0.3630121991989013</v>
      </c>
      <c r="AF12" s="10">
        <f t="shared" si="5"/>
        <v>0.31560478327685637</v>
      </c>
      <c r="AG12" s="10">
        <f t="shared" si="6"/>
        <v>0.0844809653573735</v>
      </c>
      <c r="AH12" s="10">
        <f t="shared" si="7"/>
      </c>
      <c r="AI12" s="10">
        <f t="shared" si="8"/>
        <v>0.013542934541329047</v>
      </c>
      <c r="AJ12" s="10">
        <f t="shared" si="9"/>
      </c>
      <c r="AK12" s="10">
        <f t="shared" si="10"/>
      </c>
      <c r="AL12" s="10">
        <f t="shared" si="11"/>
      </c>
      <c r="AM12" s="10">
        <f t="shared" si="12"/>
      </c>
      <c r="AN12" s="10">
        <f t="shared" si="26"/>
        <v>1.144324851298435</v>
      </c>
    </row>
    <row r="13" spans="1:40" ht="12" customHeight="1">
      <c r="A13" s="28"/>
      <c r="B13" s="31"/>
      <c r="C13" s="22">
        <v>10</v>
      </c>
      <c r="D13" s="22">
        <v>14065</v>
      </c>
      <c r="E13" s="22">
        <v>0</v>
      </c>
      <c r="F13" s="22">
        <v>16835</v>
      </c>
      <c r="G13" s="22">
        <v>7584</v>
      </c>
      <c r="H13" s="22">
        <v>936</v>
      </c>
      <c r="I13" s="22">
        <v>0</v>
      </c>
      <c r="J13" s="22">
        <v>88</v>
      </c>
      <c r="K13" s="22">
        <v>0</v>
      </c>
      <c r="L13" s="22">
        <v>0</v>
      </c>
      <c r="M13" s="22">
        <v>0</v>
      </c>
      <c r="N13" s="22">
        <v>0</v>
      </c>
      <c r="O13" s="17">
        <f t="shared" si="13"/>
        <v>39518</v>
      </c>
      <c r="P13" s="17"/>
      <c r="Q13" s="47">
        <f t="shared" si="14"/>
        <v>0.35591376081785514</v>
      </c>
      <c r="R13" s="47">
        <f t="shared" si="15"/>
        <v>0</v>
      </c>
      <c r="S13" s="47">
        <f t="shared" si="16"/>
        <v>0.4260084012348803</v>
      </c>
      <c r="T13" s="47">
        <f t="shared" si="17"/>
        <v>0.19191254618148693</v>
      </c>
      <c r="U13" s="47">
        <f t="shared" si="18"/>
        <v>0.02368540918062655</v>
      </c>
      <c r="V13" s="47">
        <f t="shared" si="19"/>
        <v>0</v>
      </c>
      <c r="W13" s="47">
        <f t="shared" si="20"/>
        <v>0.002226833341768308</v>
      </c>
      <c r="X13" s="47">
        <f t="shared" si="21"/>
        <v>0</v>
      </c>
      <c r="Y13" s="47">
        <f t="shared" si="22"/>
        <v>0</v>
      </c>
      <c r="Z13" s="47">
        <f t="shared" si="23"/>
        <v>0</v>
      </c>
      <c r="AA13" s="47">
        <f t="shared" si="24"/>
        <v>0</v>
      </c>
      <c r="AC13" s="10">
        <f t="shared" si="25"/>
        <v>0.3676826979257886</v>
      </c>
      <c r="AD13" s="10">
        <f t="shared" si="3"/>
      </c>
      <c r="AE13" s="10">
        <f t="shared" si="4"/>
        <v>0.36351135492549536</v>
      </c>
      <c r="AF13" s="10">
        <f t="shared" si="5"/>
        <v>0.3167930145032121</v>
      </c>
      <c r="AG13" s="10">
        <f t="shared" si="6"/>
        <v>0.08865202486309874</v>
      </c>
      <c r="AH13" s="10">
        <f t="shared" si="7"/>
      </c>
      <c r="AI13" s="10">
        <f t="shared" si="8"/>
        <v>0.013599660310131306</v>
      </c>
      <c r="AJ13" s="10">
        <f t="shared" si="9"/>
      </c>
      <c r="AK13" s="10">
        <f t="shared" si="10"/>
      </c>
      <c r="AL13" s="10">
        <f t="shared" si="11"/>
      </c>
      <c r="AM13" s="10">
        <f t="shared" si="12"/>
      </c>
      <c r="AN13" s="10">
        <f t="shared" si="26"/>
        <v>1.150238752527726</v>
      </c>
    </row>
    <row r="14" spans="1:40" ht="12" customHeight="1">
      <c r="A14" s="28"/>
      <c r="B14" s="31"/>
      <c r="C14" s="22">
        <v>11</v>
      </c>
      <c r="D14" s="22">
        <v>14075</v>
      </c>
      <c r="E14" s="22">
        <v>0</v>
      </c>
      <c r="F14" s="22">
        <v>17020</v>
      </c>
      <c r="G14" s="22">
        <v>7604</v>
      </c>
      <c r="H14" s="22">
        <v>924</v>
      </c>
      <c r="I14" s="22">
        <v>0</v>
      </c>
      <c r="J14" s="22">
        <v>88</v>
      </c>
      <c r="K14" s="22">
        <v>0</v>
      </c>
      <c r="L14" s="22">
        <v>0</v>
      </c>
      <c r="M14" s="22">
        <v>0</v>
      </c>
      <c r="N14" s="22">
        <v>0</v>
      </c>
      <c r="O14" s="17">
        <f t="shared" si="13"/>
        <v>39722</v>
      </c>
      <c r="P14" s="17"/>
      <c r="Q14" s="47">
        <f t="shared" si="14"/>
        <v>0.35433764664417705</v>
      </c>
      <c r="R14" s="47">
        <f t="shared" si="15"/>
        <v>0</v>
      </c>
      <c r="S14" s="47">
        <f t="shared" si="16"/>
        <v>0.4284779215548059</v>
      </c>
      <c r="T14" s="47">
        <f t="shared" si="17"/>
        <v>0.19143044156890388</v>
      </c>
      <c r="U14" s="47">
        <f t="shared" si="18"/>
        <v>0.023261668596747394</v>
      </c>
      <c r="V14" s="47">
        <f t="shared" si="19"/>
        <v>0</v>
      </c>
      <c r="W14" s="47">
        <f t="shared" si="20"/>
        <v>0.0022153970092140375</v>
      </c>
      <c r="X14" s="47">
        <f t="shared" si="21"/>
        <v>0</v>
      </c>
      <c r="Y14" s="47">
        <f t="shared" si="22"/>
        <v>0</v>
      </c>
      <c r="Z14" s="47">
        <f t="shared" si="23"/>
        <v>0</v>
      </c>
      <c r="AA14" s="47">
        <f t="shared" si="24"/>
        <v>0</v>
      </c>
      <c r="AC14" s="10">
        <f t="shared" si="25"/>
        <v>0.3676270858752871</v>
      </c>
      <c r="AD14" s="10">
        <f t="shared" si="3"/>
      </c>
      <c r="AE14" s="10">
        <f t="shared" si="4"/>
        <v>0.3631419229716013</v>
      </c>
      <c r="AF14" s="10">
        <f t="shared" si="5"/>
        <v>0.3164786955028994</v>
      </c>
      <c r="AG14" s="10">
        <f t="shared" si="6"/>
        <v>0.0874859352371622</v>
      </c>
      <c r="AH14" s="10">
        <f t="shared" si="7"/>
      </c>
      <c r="AI14" s="10">
        <f t="shared" si="8"/>
        <v>0.013541223544370542</v>
      </c>
      <c r="AJ14" s="10">
        <f t="shared" si="9"/>
      </c>
      <c r="AK14" s="10">
        <f t="shared" si="10"/>
      </c>
      <c r="AL14" s="10">
        <f t="shared" si="11"/>
      </c>
      <c r="AM14" s="10">
        <f t="shared" si="12"/>
      </c>
      <c r="AN14" s="10">
        <f t="shared" si="26"/>
        <v>1.1482748631313207</v>
      </c>
    </row>
    <row r="15" spans="1:40" ht="12" customHeight="1">
      <c r="A15" s="28"/>
      <c r="B15" s="31"/>
      <c r="C15" s="22">
        <v>12</v>
      </c>
      <c r="D15" s="22">
        <v>14491</v>
      </c>
      <c r="E15" s="22">
        <v>0</v>
      </c>
      <c r="F15" s="22">
        <v>17540</v>
      </c>
      <c r="G15" s="22">
        <v>7648</v>
      </c>
      <c r="H15" s="22">
        <v>912</v>
      </c>
      <c r="I15" s="22">
        <v>0</v>
      </c>
      <c r="J15" s="22">
        <v>88</v>
      </c>
      <c r="K15" s="22">
        <v>0</v>
      </c>
      <c r="L15" s="22">
        <v>0</v>
      </c>
      <c r="M15" s="22">
        <v>0</v>
      </c>
      <c r="N15" s="22">
        <v>0</v>
      </c>
      <c r="O15" s="17">
        <f t="shared" si="13"/>
        <v>40691</v>
      </c>
      <c r="P15" s="17"/>
      <c r="Q15" s="47">
        <f t="shared" si="14"/>
        <v>0.35612297559656925</v>
      </c>
      <c r="R15" s="47">
        <f t="shared" si="15"/>
        <v>0</v>
      </c>
      <c r="S15" s="47">
        <f t="shared" si="16"/>
        <v>0.43105354992504485</v>
      </c>
      <c r="T15" s="47">
        <f t="shared" si="17"/>
        <v>0.1879531100243297</v>
      </c>
      <c r="U15" s="47">
        <f t="shared" si="18"/>
        <v>0.022412818559386597</v>
      </c>
      <c r="V15" s="47">
        <f t="shared" si="19"/>
        <v>0</v>
      </c>
      <c r="W15" s="47">
        <f t="shared" si="20"/>
        <v>0.002162640387309233</v>
      </c>
      <c r="X15" s="47">
        <f t="shared" si="21"/>
        <v>0</v>
      </c>
      <c r="Y15" s="47">
        <f t="shared" si="22"/>
        <v>0</v>
      </c>
      <c r="Z15" s="47">
        <f t="shared" si="23"/>
        <v>0</v>
      </c>
      <c r="AA15" s="47">
        <f t="shared" si="24"/>
        <v>0</v>
      </c>
      <c r="AC15" s="10">
        <f t="shared" si="25"/>
        <v>0.3676895545149868</v>
      </c>
      <c r="AD15" s="10">
        <f t="shared" si="3"/>
      </c>
      <c r="AE15" s="10">
        <f t="shared" si="4"/>
        <v>0.3627414552988816</v>
      </c>
      <c r="AF15" s="10">
        <f t="shared" si="5"/>
        <v>0.31417541972353746</v>
      </c>
      <c r="AG15" s="10">
        <f t="shared" si="6"/>
        <v>0.08512662433300452</v>
      </c>
      <c r="AH15" s="10">
        <f t="shared" si="7"/>
      </c>
      <c r="AI15" s="10">
        <f t="shared" si="8"/>
        <v>0.0132708814086777</v>
      </c>
      <c r="AJ15" s="10">
        <f t="shared" si="9"/>
      </c>
      <c r="AK15" s="10">
        <f t="shared" si="10"/>
      </c>
      <c r="AL15" s="10">
        <f t="shared" si="11"/>
      </c>
      <c r="AM15" s="10">
        <f t="shared" si="12"/>
      </c>
      <c r="AN15" s="10">
        <f t="shared" si="26"/>
        <v>1.1430039352790882</v>
      </c>
    </row>
    <row r="16" spans="1:40" ht="12" customHeight="1">
      <c r="A16" s="28"/>
      <c r="B16" s="31"/>
      <c r="C16" s="22">
        <v>13</v>
      </c>
      <c r="D16" s="22">
        <v>15908</v>
      </c>
      <c r="E16" s="22">
        <v>0</v>
      </c>
      <c r="F16" s="22">
        <v>18937</v>
      </c>
      <c r="G16" s="22">
        <v>7675</v>
      </c>
      <c r="H16" s="22">
        <v>893</v>
      </c>
      <c r="I16" s="22">
        <v>0</v>
      </c>
      <c r="J16" s="22">
        <v>96</v>
      </c>
      <c r="K16" s="22">
        <v>0</v>
      </c>
      <c r="L16" s="22">
        <v>0</v>
      </c>
      <c r="M16" s="22">
        <v>0</v>
      </c>
      <c r="N16" s="22">
        <v>0</v>
      </c>
      <c r="O16" s="17">
        <f t="shared" si="13"/>
        <v>43522</v>
      </c>
      <c r="P16" s="17"/>
      <c r="Q16" s="47">
        <f t="shared" si="14"/>
        <v>0.3655162906116447</v>
      </c>
      <c r="R16" s="47">
        <f t="shared" si="15"/>
        <v>0</v>
      </c>
      <c r="S16" s="47">
        <f t="shared" si="16"/>
        <v>0.43511327604429945</v>
      </c>
      <c r="T16" s="47">
        <f t="shared" si="17"/>
        <v>0.17634759432011396</v>
      </c>
      <c r="U16" s="47">
        <f t="shared" si="18"/>
        <v>0.020518358531317494</v>
      </c>
      <c r="V16" s="47">
        <f t="shared" si="19"/>
        <v>0</v>
      </c>
      <c r="W16" s="47">
        <f t="shared" si="20"/>
        <v>0.0022057809843297645</v>
      </c>
      <c r="X16" s="47">
        <f t="shared" si="21"/>
        <v>0</v>
      </c>
      <c r="Y16" s="47">
        <f t="shared" si="22"/>
        <v>0</v>
      </c>
      <c r="Z16" s="47">
        <f t="shared" si="23"/>
        <v>0</v>
      </c>
      <c r="AA16" s="47">
        <f t="shared" si="24"/>
        <v>0</v>
      </c>
      <c r="AC16" s="10">
        <f t="shared" si="25"/>
        <v>0.3678718347708255</v>
      </c>
      <c r="AD16" s="10">
        <f t="shared" si="3"/>
      </c>
      <c r="AE16" s="10">
        <f t="shared" si="4"/>
        <v>0.36207902406866516</v>
      </c>
      <c r="AF16" s="10">
        <f t="shared" si="5"/>
        <v>0.3060156742667834</v>
      </c>
      <c r="AG16" s="10">
        <f t="shared" si="6"/>
        <v>0.07974327198068579</v>
      </c>
      <c r="AH16" s="10">
        <f t="shared" si="7"/>
      </c>
      <c r="AI16" s="10">
        <f t="shared" si="8"/>
        <v>0.013492042413245867</v>
      </c>
      <c r="AJ16" s="10">
        <f t="shared" si="9"/>
      </c>
      <c r="AK16" s="10">
        <f t="shared" si="10"/>
      </c>
      <c r="AL16" s="10">
        <f t="shared" si="11"/>
      </c>
      <c r="AM16" s="10">
        <f t="shared" si="12"/>
      </c>
      <c r="AN16" s="10">
        <f t="shared" si="26"/>
        <v>1.129201847500206</v>
      </c>
    </row>
    <row r="17" spans="1:40" ht="12" customHeight="1">
      <c r="A17" s="28"/>
      <c r="B17" s="31"/>
      <c r="C17" s="22">
        <v>14</v>
      </c>
      <c r="D17" s="22">
        <v>17366</v>
      </c>
      <c r="E17" s="22">
        <v>0</v>
      </c>
      <c r="F17" s="22">
        <v>19679</v>
      </c>
      <c r="G17" s="22">
        <v>7718</v>
      </c>
      <c r="H17" s="22">
        <v>894</v>
      </c>
      <c r="I17" s="22">
        <v>0</v>
      </c>
      <c r="J17" s="22">
        <v>101</v>
      </c>
      <c r="K17" s="22">
        <v>0</v>
      </c>
      <c r="L17" s="22">
        <v>0</v>
      </c>
      <c r="M17" s="22">
        <v>0</v>
      </c>
      <c r="N17" s="22">
        <v>0</v>
      </c>
      <c r="O17" s="17">
        <f t="shared" si="13"/>
        <v>45772</v>
      </c>
      <c r="P17" s="17"/>
      <c r="Q17" s="47">
        <f t="shared" si="14"/>
        <v>0.37940225465349997</v>
      </c>
      <c r="R17" s="47">
        <f t="shared" si="15"/>
        <v>0</v>
      </c>
      <c r="S17" s="47">
        <f t="shared" si="16"/>
        <v>0.4299353316437997</v>
      </c>
      <c r="T17" s="47">
        <f t="shared" si="17"/>
        <v>0.1686183693087477</v>
      </c>
      <c r="U17" s="47">
        <f t="shared" si="18"/>
        <v>0.01953159136590055</v>
      </c>
      <c r="V17" s="47">
        <f t="shared" si="19"/>
        <v>0</v>
      </c>
      <c r="W17" s="47">
        <f t="shared" si="20"/>
        <v>0.002206589181158787</v>
      </c>
      <c r="X17" s="47">
        <f t="shared" si="21"/>
        <v>0</v>
      </c>
      <c r="Y17" s="47">
        <f t="shared" si="22"/>
        <v>0</v>
      </c>
      <c r="Z17" s="47">
        <f t="shared" si="23"/>
        <v>0</v>
      </c>
      <c r="AA17" s="47">
        <f t="shared" si="24"/>
        <v>0</v>
      </c>
      <c r="AC17" s="10">
        <f t="shared" si="25"/>
        <v>0.3677008360992808</v>
      </c>
      <c r="AD17" s="10">
        <f t="shared" si="3"/>
      </c>
      <c r="AE17" s="10">
        <f t="shared" si="4"/>
        <v>0.36291721556268935</v>
      </c>
      <c r="AF17" s="10">
        <f t="shared" si="5"/>
        <v>0.30016047416958924</v>
      </c>
      <c r="AG17" s="10">
        <f t="shared" si="6"/>
        <v>0.0768709148936489</v>
      </c>
      <c r="AH17" s="10">
        <f t="shared" si="7"/>
      </c>
      <c r="AI17" s="10">
        <f t="shared" si="8"/>
        <v>0.013496177544617472</v>
      </c>
      <c r="AJ17" s="10">
        <f t="shared" si="9"/>
      </c>
      <c r="AK17" s="10">
        <f t="shared" si="10"/>
      </c>
      <c r="AL17" s="10">
        <f t="shared" si="11"/>
      </c>
      <c r="AM17" s="10">
        <f t="shared" si="12"/>
      </c>
      <c r="AN17" s="10">
        <f t="shared" si="26"/>
        <v>1.1211456182698256</v>
      </c>
    </row>
    <row r="18" spans="1:40" ht="12" customHeight="1">
      <c r="A18" s="28"/>
      <c r="B18" s="31"/>
      <c r="C18" s="22">
        <v>15</v>
      </c>
      <c r="D18" s="22">
        <v>18553</v>
      </c>
      <c r="E18" s="22">
        <v>0</v>
      </c>
      <c r="F18" s="22">
        <v>20557</v>
      </c>
      <c r="G18" s="22">
        <v>7858</v>
      </c>
      <c r="H18" s="22">
        <v>336</v>
      </c>
      <c r="I18" s="22">
        <v>264</v>
      </c>
      <c r="J18" s="22">
        <v>72</v>
      </c>
      <c r="K18" s="22">
        <v>0</v>
      </c>
      <c r="L18" s="22">
        <v>0</v>
      </c>
      <c r="M18" s="22">
        <v>0</v>
      </c>
      <c r="N18" s="22">
        <v>0</v>
      </c>
      <c r="O18" s="17">
        <f t="shared" si="13"/>
        <v>47655</v>
      </c>
      <c r="P18" s="17"/>
      <c r="Q18" s="47">
        <f t="shared" si="14"/>
        <v>0.3893190641065995</v>
      </c>
      <c r="R18" s="47">
        <f t="shared" si="15"/>
        <v>0</v>
      </c>
      <c r="S18" s="47">
        <f t="shared" si="16"/>
        <v>0.4313713146574336</v>
      </c>
      <c r="T18" s="47">
        <f t="shared" si="17"/>
        <v>0.1648935054034204</v>
      </c>
      <c r="U18" s="47">
        <f t="shared" si="18"/>
        <v>0.007050676739062008</v>
      </c>
      <c r="V18" s="47">
        <f t="shared" si="19"/>
        <v>0.005539817437834435</v>
      </c>
      <c r="W18" s="47">
        <f t="shared" si="20"/>
        <v>0.001510859301227573</v>
      </c>
      <c r="X18" s="47">
        <f t="shared" si="21"/>
        <v>0</v>
      </c>
      <c r="Y18" s="47">
        <f t="shared" si="22"/>
        <v>0</v>
      </c>
      <c r="Z18" s="47">
        <f t="shared" si="23"/>
        <v>0</v>
      </c>
      <c r="AA18" s="47">
        <f t="shared" si="24"/>
        <v>0</v>
      </c>
      <c r="AC18" s="10">
        <f t="shared" si="25"/>
        <v>0.3672664965861499</v>
      </c>
      <c r="AD18" s="10">
        <f t="shared" si="3"/>
      </c>
      <c r="AE18" s="10">
        <f t="shared" si="4"/>
        <v>0.36269097978538073</v>
      </c>
      <c r="AF18" s="10">
        <f t="shared" si="5"/>
        <v>0.29721319505236804</v>
      </c>
      <c r="AG18" s="10">
        <f t="shared" si="6"/>
        <v>0.03493350630442269</v>
      </c>
      <c r="AH18" s="10">
        <f t="shared" si="7"/>
        <v>0.02878374872117319</v>
      </c>
      <c r="AI18" s="10">
        <f t="shared" si="8"/>
        <v>0.00981314706909261</v>
      </c>
      <c r="AJ18" s="10">
        <f t="shared" si="9"/>
      </c>
      <c r="AK18" s="10">
        <f t="shared" si="10"/>
      </c>
      <c r="AL18" s="10">
        <f t="shared" si="11"/>
      </c>
      <c r="AM18" s="10">
        <f t="shared" si="12"/>
      </c>
      <c r="AN18" s="10">
        <f t="shared" si="26"/>
        <v>1.1007010735185871</v>
      </c>
    </row>
    <row r="19" spans="1:40" ht="12" customHeight="1">
      <c r="A19" s="28"/>
      <c r="B19" s="31"/>
      <c r="C19" s="22">
        <v>16</v>
      </c>
      <c r="D19" s="22">
        <v>19612</v>
      </c>
      <c r="E19" s="22">
        <v>0</v>
      </c>
      <c r="F19" s="22">
        <v>21805</v>
      </c>
      <c r="G19" s="22">
        <v>7909</v>
      </c>
      <c r="H19" s="22">
        <v>759</v>
      </c>
      <c r="I19" s="22">
        <v>296</v>
      </c>
      <c r="J19" s="22">
        <v>201</v>
      </c>
      <c r="K19" s="22">
        <v>0</v>
      </c>
      <c r="L19" s="22">
        <v>0</v>
      </c>
      <c r="M19" s="22">
        <v>0</v>
      </c>
      <c r="N19" s="22">
        <v>0</v>
      </c>
      <c r="O19" s="17">
        <f t="shared" si="13"/>
        <v>50598</v>
      </c>
      <c r="P19" s="17"/>
      <c r="Q19" s="47">
        <f t="shared" si="14"/>
        <v>0.3876042531325349</v>
      </c>
      <c r="R19" s="47">
        <f t="shared" si="15"/>
        <v>0</v>
      </c>
      <c r="S19" s="47">
        <f t="shared" si="16"/>
        <v>0.43094588718921695</v>
      </c>
      <c r="T19" s="47">
        <f t="shared" si="17"/>
        <v>0.15631052610775129</v>
      </c>
      <c r="U19" s="47">
        <f t="shared" si="18"/>
        <v>0.015000592908810624</v>
      </c>
      <c r="V19" s="47">
        <f t="shared" si="19"/>
        <v>0.005850033598165935</v>
      </c>
      <c r="W19" s="47">
        <f t="shared" si="20"/>
        <v>0.0039724890311870036</v>
      </c>
      <c r="X19" s="47">
        <f t="shared" si="21"/>
        <v>0</v>
      </c>
      <c r="Y19" s="47">
        <f t="shared" si="22"/>
        <v>0</v>
      </c>
      <c r="Z19" s="47">
        <f t="shared" si="23"/>
        <v>0</v>
      </c>
      <c r="AA19" s="47">
        <f t="shared" si="24"/>
        <v>0</v>
      </c>
      <c r="AC19" s="10">
        <f t="shared" si="25"/>
        <v>0.36735984812307215</v>
      </c>
      <c r="AD19" s="10">
        <f t="shared" si="3"/>
      </c>
      <c r="AE19" s="10">
        <f t="shared" si="4"/>
        <v>0.36275850392516934</v>
      </c>
      <c r="AF19" s="10">
        <f t="shared" si="5"/>
        <v>0.29009837765766344</v>
      </c>
      <c r="AG19" s="10">
        <f t="shared" si="6"/>
        <v>0.06299747328981312</v>
      </c>
      <c r="AH19" s="10">
        <f t="shared" si="7"/>
        <v>0.030076823804215114</v>
      </c>
      <c r="AI19" s="10">
        <f t="shared" si="8"/>
        <v>0.021961359076830465</v>
      </c>
      <c r="AJ19" s="10">
        <f t="shared" si="9"/>
      </c>
      <c r="AK19" s="10">
        <f t="shared" si="10"/>
      </c>
      <c r="AL19" s="10">
        <f t="shared" si="11"/>
      </c>
      <c r="AM19" s="10">
        <f t="shared" si="12"/>
      </c>
      <c r="AN19" s="10">
        <f t="shared" si="26"/>
        <v>1.1352523858767636</v>
      </c>
    </row>
    <row r="20" spans="1:40" ht="12" customHeight="1">
      <c r="A20" s="28"/>
      <c r="B20" s="31"/>
      <c r="C20" s="22">
        <v>17</v>
      </c>
      <c r="D20" s="22">
        <v>20765</v>
      </c>
      <c r="E20" s="22">
        <v>0</v>
      </c>
      <c r="F20" s="22">
        <v>22138</v>
      </c>
      <c r="G20" s="22">
        <v>7908</v>
      </c>
      <c r="H20" s="22">
        <v>915</v>
      </c>
      <c r="I20" s="22">
        <v>358</v>
      </c>
      <c r="J20" s="22">
        <v>235</v>
      </c>
      <c r="K20" s="22">
        <v>0</v>
      </c>
      <c r="L20" s="22">
        <v>0</v>
      </c>
      <c r="M20" s="22">
        <v>0</v>
      </c>
      <c r="N20" s="22">
        <v>0</v>
      </c>
      <c r="O20" s="17">
        <f t="shared" si="13"/>
        <v>52336</v>
      </c>
      <c r="P20" s="17"/>
      <c r="Q20" s="47">
        <f t="shared" si="14"/>
        <v>0.39676322225619076</v>
      </c>
      <c r="R20" s="47">
        <f t="shared" si="15"/>
        <v>0</v>
      </c>
      <c r="S20" s="47">
        <f t="shared" si="16"/>
        <v>0.42299755426475083</v>
      </c>
      <c r="T20" s="47">
        <f t="shared" si="17"/>
        <v>0.15110058086212166</v>
      </c>
      <c r="U20" s="47">
        <f t="shared" si="18"/>
        <v>0.01748318557016203</v>
      </c>
      <c r="V20" s="47">
        <f t="shared" si="19"/>
        <v>0.0068404157749923575</v>
      </c>
      <c r="W20" s="47">
        <f t="shared" si="20"/>
        <v>0.004490217059003363</v>
      </c>
      <c r="X20" s="47">
        <f t="shared" si="21"/>
        <v>0</v>
      </c>
      <c r="Y20" s="47">
        <f t="shared" si="22"/>
        <v>0</v>
      </c>
      <c r="Z20" s="47">
        <f t="shared" si="23"/>
        <v>0</v>
      </c>
      <c r="AA20" s="47">
        <f t="shared" si="24"/>
        <v>0</v>
      </c>
      <c r="AC20" s="10">
        <f t="shared" si="25"/>
        <v>0.36677410966556306</v>
      </c>
      <c r="AD20" s="10">
        <f t="shared" si="3"/>
      </c>
      <c r="AE20" s="10">
        <f t="shared" si="4"/>
        <v>0.36394239273177176</v>
      </c>
      <c r="AF20" s="10">
        <f t="shared" si="5"/>
        <v>0.28555132306397885</v>
      </c>
      <c r="AG20" s="10">
        <f t="shared" si="6"/>
        <v>0.07074598462473096</v>
      </c>
      <c r="AH20" s="10">
        <f t="shared" si="7"/>
        <v>0.034098834861073304</v>
      </c>
      <c r="AI20" s="10">
        <f t="shared" si="8"/>
        <v>0.0242734589073294</v>
      </c>
      <c r="AJ20" s="10">
        <f t="shared" si="9"/>
      </c>
      <c r="AK20" s="10">
        <f t="shared" si="10"/>
      </c>
      <c r="AL20" s="10">
        <f t="shared" si="11"/>
      </c>
      <c r="AM20" s="10">
        <f t="shared" si="12"/>
      </c>
      <c r="AN20" s="10">
        <f t="shared" si="26"/>
        <v>1.1453861038544473</v>
      </c>
    </row>
    <row r="21" spans="1:40" ht="12" customHeight="1">
      <c r="A21" s="28"/>
      <c r="B21" s="31"/>
      <c r="C21" s="22">
        <v>18</v>
      </c>
      <c r="D21" s="22">
        <v>20802</v>
      </c>
      <c r="E21" s="22">
        <v>0</v>
      </c>
      <c r="F21" s="22">
        <v>22331</v>
      </c>
      <c r="G21" s="22">
        <v>7903</v>
      </c>
      <c r="H21" s="22">
        <v>950</v>
      </c>
      <c r="I21" s="22">
        <v>766</v>
      </c>
      <c r="J21" s="22">
        <v>236</v>
      </c>
      <c r="K21" s="22">
        <v>0</v>
      </c>
      <c r="L21" s="22">
        <v>0</v>
      </c>
      <c r="M21" s="22">
        <v>0</v>
      </c>
      <c r="N21" s="22">
        <v>0</v>
      </c>
      <c r="O21" s="17">
        <f t="shared" si="13"/>
        <v>53006</v>
      </c>
      <c r="P21" s="17"/>
      <c r="Q21" s="47">
        <f t="shared" si="14"/>
        <v>0.39244613817303703</v>
      </c>
      <c r="R21" s="47">
        <f t="shared" si="15"/>
        <v>0</v>
      </c>
      <c r="S21" s="47">
        <f t="shared" si="16"/>
        <v>0.4212919292155605</v>
      </c>
      <c r="T21" s="47">
        <f t="shared" si="17"/>
        <v>0.14909632871750367</v>
      </c>
      <c r="U21" s="47">
        <f t="shared" si="18"/>
        <v>0.017922499339697393</v>
      </c>
      <c r="V21" s="47">
        <f t="shared" si="19"/>
        <v>0.014451194204429687</v>
      </c>
      <c r="W21" s="47">
        <f t="shared" si="20"/>
        <v>0.004452326151756405</v>
      </c>
      <c r="X21" s="47">
        <f t="shared" si="21"/>
        <v>0</v>
      </c>
      <c r="Y21" s="47">
        <f t="shared" si="22"/>
        <v>0</v>
      </c>
      <c r="Z21" s="47">
        <f t="shared" si="23"/>
        <v>0</v>
      </c>
      <c r="AA21" s="47">
        <f t="shared" si="24"/>
        <v>0</v>
      </c>
      <c r="AC21" s="10">
        <f t="shared" si="25"/>
        <v>0.3670768416817605</v>
      </c>
      <c r="AD21" s="10">
        <f t="shared" si="3"/>
      </c>
      <c r="AE21" s="10">
        <f t="shared" si="4"/>
        <v>0.3641770735812746</v>
      </c>
      <c r="AF21" s="10">
        <f t="shared" si="5"/>
        <v>0.28375456861008586</v>
      </c>
      <c r="AG21" s="10">
        <f t="shared" si="6"/>
        <v>0.07207888708118673</v>
      </c>
      <c r="AH21" s="10">
        <f t="shared" si="7"/>
        <v>0.06122939515400036</v>
      </c>
      <c r="AI21" s="10">
        <f t="shared" si="8"/>
        <v>0.024106356769441294</v>
      </c>
      <c r="AJ21" s="10">
        <f t="shared" si="9"/>
      </c>
      <c r="AK21" s="10">
        <f t="shared" si="10"/>
      </c>
      <c r="AL21" s="10">
        <f t="shared" si="11"/>
      </c>
      <c r="AM21" s="10">
        <f t="shared" si="12"/>
      </c>
      <c r="AN21" s="10">
        <f t="shared" si="26"/>
        <v>1.1724231228777495</v>
      </c>
    </row>
    <row r="22" spans="1:40" ht="12" customHeight="1">
      <c r="A22" s="28"/>
      <c r="B22" s="31"/>
      <c r="C22" s="22">
        <v>19</v>
      </c>
      <c r="D22" s="22">
        <v>21451</v>
      </c>
      <c r="E22" s="22">
        <v>0</v>
      </c>
      <c r="F22" s="22">
        <v>22648</v>
      </c>
      <c r="G22" s="22">
        <v>7904</v>
      </c>
      <c r="H22" s="22">
        <v>920</v>
      </c>
      <c r="I22" s="22">
        <v>992</v>
      </c>
      <c r="J22" s="22">
        <v>271</v>
      </c>
      <c r="K22" s="22">
        <v>0</v>
      </c>
      <c r="L22" s="22">
        <v>0</v>
      </c>
      <c r="M22" s="22">
        <v>0</v>
      </c>
      <c r="N22" s="22">
        <v>0</v>
      </c>
      <c r="O22" s="17">
        <f t="shared" si="13"/>
        <v>54205</v>
      </c>
      <c r="P22" s="17"/>
      <c r="Q22" s="47">
        <f t="shared" si="14"/>
        <v>0.3957384005165575</v>
      </c>
      <c r="R22" s="47">
        <f t="shared" si="15"/>
        <v>0</v>
      </c>
      <c r="S22" s="47">
        <f t="shared" si="16"/>
        <v>0.41782123420348677</v>
      </c>
      <c r="T22" s="47">
        <f t="shared" si="17"/>
        <v>0.1458168065676598</v>
      </c>
      <c r="U22" s="47">
        <f t="shared" si="18"/>
        <v>0.016972604003320728</v>
      </c>
      <c r="V22" s="47">
        <f t="shared" si="19"/>
        <v>0.018300894751406695</v>
      </c>
      <c r="W22" s="47">
        <f t="shared" si="20"/>
        <v>0.004999538787934693</v>
      </c>
      <c r="X22" s="47">
        <f t="shared" si="21"/>
        <v>0</v>
      </c>
      <c r="Y22" s="47">
        <f t="shared" si="22"/>
        <v>0</v>
      </c>
      <c r="Z22" s="47">
        <f t="shared" si="23"/>
        <v>0</v>
      </c>
      <c r="AA22" s="47">
        <f t="shared" si="24"/>
        <v>0</v>
      </c>
      <c r="AC22" s="10">
        <f t="shared" si="25"/>
        <v>0.36685024553282064</v>
      </c>
      <c r="AD22" s="10">
        <f t="shared" si="3"/>
      </c>
      <c r="AE22" s="10">
        <f t="shared" si="4"/>
        <v>0.3646332626549804</v>
      </c>
      <c r="AF22" s="10">
        <f t="shared" si="5"/>
        <v>0.28075629101841915</v>
      </c>
      <c r="AG22" s="10">
        <f t="shared" si="6"/>
        <v>0.06918296066650902</v>
      </c>
      <c r="AH22" s="10">
        <f t="shared" si="7"/>
        <v>0.07321831720682659</v>
      </c>
      <c r="AI22" s="10">
        <f t="shared" si="8"/>
        <v>0.0264896043756379</v>
      </c>
      <c r="AJ22" s="10">
        <f t="shared" si="9"/>
      </c>
      <c r="AK22" s="10">
        <f t="shared" si="10"/>
      </c>
      <c r="AL22" s="10">
        <f t="shared" si="11"/>
      </c>
      <c r="AM22" s="10">
        <f t="shared" si="12"/>
      </c>
      <c r="AN22" s="10">
        <f t="shared" si="26"/>
        <v>1.1811306814551938</v>
      </c>
    </row>
    <row r="23" spans="1:40" ht="12" customHeight="1">
      <c r="A23" s="28"/>
      <c r="B23" s="31"/>
      <c r="C23" s="22">
        <v>20</v>
      </c>
      <c r="D23" s="22">
        <v>21586</v>
      </c>
      <c r="E23" s="22">
        <v>0</v>
      </c>
      <c r="F23" s="22">
        <v>22939</v>
      </c>
      <c r="G23" s="22">
        <v>7908</v>
      </c>
      <c r="H23" s="22">
        <v>857</v>
      </c>
      <c r="I23" s="22">
        <v>1150</v>
      </c>
      <c r="J23" s="22">
        <v>263</v>
      </c>
      <c r="K23" s="22">
        <v>0</v>
      </c>
      <c r="L23" s="22">
        <v>0</v>
      </c>
      <c r="M23" s="22">
        <v>0</v>
      </c>
      <c r="N23" s="22">
        <v>0</v>
      </c>
      <c r="O23" s="17">
        <f t="shared" si="13"/>
        <v>54723</v>
      </c>
      <c r="P23" s="17"/>
      <c r="Q23" s="47">
        <f t="shared" si="14"/>
        <v>0.3944593680901997</v>
      </c>
      <c r="R23" s="47">
        <f t="shared" si="15"/>
        <v>0</v>
      </c>
      <c r="S23" s="47">
        <f t="shared" si="16"/>
        <v>0.41918388977212506</v>
      </c>
      <c r="T23" s="47">
        <f t="shared" si="17"/>
        <v>0.14450962118304916</v>
      </c>
      <c r="U23" s="47">
        <f t="shared" si="18"/>
        <v>0.01566069111708057</v>
      </c>
      <c r="V23" s="47">
        <f t="shared" si="19"/>
        <v>0.02101492973703927</v>
      </c>
      <c r="W23" s="47">
        <f t="shared" si="20"/>
        <v>0.004806023061601155</v>
      </c>
      <c r="X23" s="47">
        <f t="shared" si="21"/>
        <v>0</v>
      </c>
      <c r="Y23" s="47">
        <f t="shared" si="22"/>
        <v>0</v>
      </c>
      <c r="Z23" s="47">
        <f t="shared" si="23"/>
        <v>0</v>
      </c>
      <c r="AA23" s="47">
        <f t="shared" si="24"/>
        <v>0</v>
      </c>
      <c r="AC23" s="10">
        <f t="shared" si="25"/>
        <v>0.36694154332523155</v>
      </c>
      <c r="AD23" s="10">
        <f t="shared" si="3"/>
      </c>
      <c r="AE23" s="10">
        <f t="shared" si="4"/>
        <v>0.36445757916391575</v>
      </c>
      <c r="AF23" s="10">
        <f t="shared" si="5"/>
        <v>0.27954073941374186</v>
      </c>
      <c r="AG23" s="10">
        <f t="shared" si="6"/>
        <v>0.06509525151108234</v>
      </c>
      <c r="AH23" s="10">
        <f t="shared" si="7"/>
        <v>0.08117063167401985</v>
      </c>
      <c r="AI23" s="10">
        <f t="shared" si="8"/>
        <v>0.02565400005949271</v>
      </c>
      <c r="AJ23" s="10">
        <f t="shared" si="9"/>
      </c>
      <c r="AK23" s="10">
        <f t="shared" si="10"/>
      </c>
      <c r="AL23" s="10">
        <f t="shared" si="11"/>
      </c>
      <c r="AM23" s="10">
        <f t="shared" si="12"/>
      </c>
      <c r="AN23" s="10">
        <f t="shared" si="26"/>
        <v>1.182859745147484</v>
      </c>
    </row>
    <row r="24" spans="1:40" ht="12" customHeight="1">
      <c r="A24" s="28"/>
      <c r="B24" s="31"/>
      <c r="C24" s="22">
        <v>21</v>
      </c>
      <c r="D24" s="22">
        <v>21526</v>
      </c>
      <c r="E24" s="22">
        <v>0</v>
      </c>
      <c r="F24" s="22">
        <v>23345</v>
      </c>
      <c r="G24" s="22">
        <v>7900</v>
      </c>
      <c r="H24" s="22">
        <v>71</v>
      </c>
      <c r="I24" s="22">
        <v>1278</v>
      </c>
      <c r="J24" s="22">
        <v>33</v>
      </c>
      <c r="K24" s="22">
        <v>0</v>
      </c>
      <c r="L24" s="22">
        <v>0</v>
      </c>
      <c r="M24" s="22">
        <v>0</v>
      </c>
      <c r="N24" s="22">
        <v>0</v>
      </c>
      <c r="O24" s="17">
        <f t="shared" si="13"/>
        <v>54174</v>
      </c>
      <c r="P24" s="17"/>
      <c r="Q24" s="47">
        <f t="shared" si="14"/>
        <v>0.39734928194336766</v>
      </c>
      <c r="R24" s="47">
        <f t="shared" si="15"/>
        <v>0</v>
      </c>
      <c r="S24" s="47">
        <f t="shared" si="16"/>
        <v>0.43092627459667</v>
      </c>
      <c r="T24" s="47">
        <f t="shared" si="17"/>
        <v>0.1458264111935615</v>
      </c>
      <c r="U24" s="47">
        <f t="shared" si="18"/>
        <v>0.0013105917968028943</v>
      </c>
      <c r="V24" s="47">
        <f t="shared" si="19"/>
        <v>0.023590652342452098</v>
      </c>
      <c r="W24" s="47">
        <f t="shared" si="20"/>
        <v>0.0006091482999224721</v>
      </c>
      <c r="X24" s="47">
        <f t="shared" si="21"/>
        <v>0</v>
      </c>
      <c r="Y24" s="47">
        <f t="shared" si="22"/>
        <v>0</v>
      </c>
      <c r="Z24" s="47">
        <f t="shared" si="23"/>
        <v>0</v>
      </c>
      <c r="AA24" s="47">
        <f t="shared" si="24"/>
        <v>0</v>
      </c>
      <c r="AC24" s="10">
        <f t="shared" si="25"/>
        <v>0.3667293800700934</v>
      </c>
      <c r="AD24" s="10">
        <f t="shared" si="3"/>
      </c>
      <c r="AE24" s="10">
        <f t="shared" si="4"/>
        <v>0.3627616067254854</v>
      </c>
      <c r="AF24" s="10">
        <f t="shared" si="5"/>
        <v>0.2807651788632061</v>
      </c>
      <c r="AG24" s="10">
        <f t="shared" si="6"/>
        <v>0.008698760121554426</v>
      </c>
      <c r="AH24" s="10">
        <f t="shared" si="7"/>
        <v>0.08839192690700913</v>
      </c>
      <c r="AI24" s="10">
        <f t="shared" si="8"/>
        <v>0.00450979825378002</v>
      </c>
      <c r="AJ24" s="10">
        <f t="shared" si="9"/>
      </c>
      <c r="AK24" s="10">
        <f t="shared" si="10"/>
      </c>
      <c r="AL24" s="10">
        <f t="shared" si="11"/>
      </c>
      <c r="AM24" s="10">
        <f t="shared" si="12"/>
      </c>
      <c r="AN24" s="10">
        <f t="shared" si="26"/>
        <v>1.1118566509411285</v>
      </c>
    </row>
    <row r="25" spans="1:40" ht="12" customHeight="1">
      <c r="A25" s="28"/>
      <c r="B25" s="31"/>
      <c r="C25" s="22">
        <v>22</v>
      </c>
      <c r="D25" s="22">
        <v>21750</v>
      </c>
      <c r="E25" s="22">
        <v>0</v>
      </c>
      <c r="F25" s="22">
        <v>23542</v>
      </c>
      <c r="G25" s="22">
        <v>7902</v>
      </c>
      <c r="H25" s="22">
        <v>366</v>
      </c>
      <c r="I25" s="22">
        <v>736</v>
      </c>
      <c r="J25" s="22">
        <v>117</v>
      </c>
      <c r="K25" s="22">
        <v>0</v>
      </c>
      <c r="L25" s="22">
        <v>0</v>
      </c>
      <c r="M25" s="22">
        <v>0</v>
      </c>
      <c r="N25" s="22">
        <v>0</v>
      </c>
      <c r="O25" s="17">
        <f t="shared" si="13"/>
        <v>54435</v>
      </c>
      <c r="P25" s="17"/>
      <c r="Q25" s="47">
        <f t="shared" si="14"/>
        <v>0.39955910719206394</v>
      </c>
      <c r="R25" s="47">
        <f t="shared" si="15"/>
        <v>0</v>
      </c>
      <c r="S25" s="47">
        <f t="shared" si="16"/>
        <v>0.4324791035179572</v>
      </c>
      <c r="T25" s="47">
        <f t="shared" si="17"/>
        <v>0.14516395701295123</v>
      </c>
      <c r="U25" s="47">
        <f t="shared" si="18"/>
        <v>0.006723615321025076</v>
      </c>
      <c r="V25" s="47">
        <f t="shared" si="19"/>
        <v>0.013520712776706164</v>
      </c>
      <c r="W25" s="47">
        <f t="shared" si="20"/>
        <v>0.002149352438688344</v>
      </c>
      <c r="X25" s="47">
        <f t="shared" si="21"/>
        <v>0</v>
      </c>
      <c r="Y25" s="47">
        <f t="shared" si="22"/>
        <v>0</v>
      </c>
      <c r="Z25" s="47">
        <f t="shared" si="23"/>
        <v>0</v>
      </c>
      <c r="AA25" s="47">
        <f t="shared" si="24"/>
        <v>0</v>
      </c>
      <c r="AC25" s="10">
        <f t="shared" si="25"/>
        <v>0.36655295649152736</v>
      </c>
      <c r="AD25" s="10">
        <f t="shared" si="3"/>
      </c>
      <c r="AE25" s="10">
        <f t="shared" si="4"/>
        <v>0.36251318311508185</v>
      </c>
      <c r="AF25" s="10">
        <f t="shared" si="5"/>
        <v>0.28015067765025903</v>
      </c>
      <c r="AG25" s="10">
        <f t="shared" si="6"/>
        <v>0.033632393030559246</v>
      </c>
      <c r="AH25" s="10">
        <f t="shared" si="7"/>
        <v>0.05818682671692098</v>
      </c>
      <c r="AI25" s="10">
        <f t="shared" si="8"/>
        <v>0.013202587945284292</v>
      </c>
      <c r="AJ25" s="10">
        <f t="shared" si="9"/>
      </c>
      <c r="AK25" s="10">
        <f t="shared" si="10"/>
      </c>
      <c r="AL25" s="10">
        <f t="shared" si="11"/>
      </c>
      <c r="AM25" s="10">
        <f t="shared" si="12"/>
      </c>
      <c r="AN25" s="10">
        <f t="shared" si="26"/>
        <v>1.114238624949633</v>
      </c>
    </row>
    <row r="26" spans="1:40" ht="12" customHeight="1">
      <c r="A26" s="28"/>
      <c r="B26" s="31"/>
      <c r="C26" s="22">
        <v>23</v>
      </c>
      <c r="D26" s="22">
        <v>22117</v>
      </c>
      <c r="E26" s="22">
        <v>0</v>
      </c>
      <c r="F26" s="22">
        <v>23794</v>
      </c>
      <c r="G26" s="22">
        <v>7781</v>
      </c>
      <c r="H26" s="22">
        <v>928</v>
      </c>
      <c r="I26" s="22">
        <v>726</v>
      </c>
      <c r="J26" s="22">
        <v>284</v>
      </c>
      <c r="K26" s="22">
        <v>0</v>
      </c>
      <c r="L26" s="22">
        <v>0</v>
      </c>
      <c r="M26" s="22">
        <v>0</v>
      </c>
      <c r="N26" s="22">
        <v>0</v>
      </c>
      <c r="O26" s="17">
        <f t="shared" si="13"/>
        <v>55653</v>
      </c>
      <c r="P26" s="17"/>
      <c r="Q26" s="47">
        <f t="shared" si="14"/>
        <v>0.39740894471097693</v>
      </c>
      <c r="R26" s="47">
        <f t="shared" si="15"/>
        <v>0</v>
      </c>
      <c r="S26" s="47">
        <f t="shared" si="16"/>
        <v>0.42754209117208414</v>
      </c>
      <c r="T26" s="47">
        <f t="shared" si="17"/>
        <v>0.139812768404219</v>
      </c>
      <c r="U26" s="47">
        <f t="shared" si="18"/>
        <v>0.016674752484142814</v>
      </c>
      <c r="V26" s="47">
        <f t="shared" si="19"/>
        <v>0.013045118861516899</v>
      </c>
      <c r="W26" s="47">
        <f t="shared" si="20"/>
        <v>0.005103049251612672</v>
      </c>
      <c r="X26" s="47">
        <f t="shared" si="21"/>
        <v>0</v>
      </c>
      <c r="Y26" s="47">
        <f t="shared" si="22"/>
        <v>0</v>
      </c>
      <c r="Z26" s="47">
        <f t="shared" si="23"/>
        <v>0</v>
      </c>
      <c r="AA26" s="47">
        <f t="shared" si="24"/>
        <v>0</v>
      </c>
      <c r="AC26" s="10">
        <f t="shared" si="25"/>
        <v>0.3667247779532491</v>
      </c>
      <c r="AD26" s="10">
        <f t="shared" si="3"/>
      </c>
      <c r="AE26" s="10">
        <f t="shared" si="4"/>
        <v>0.36328359935936705</v>
      </c>
      <c r="AF26" s="10">
        <f t="shared" si="5"/>
        <v>0.27507478778572064</v>
      </c>
      <c r="AG26" s="10">
        <f t="shared" si="6"/>
        <v>0.06826409438127723</v>
      </c>
      <c r="AH26" s="10">
        <f t="shared" si="7"/>
        <v>0.05660722237104028</v>
      </c>
      <c r="AI26" s="10">
        <f t="shared" si="8"/>
        <v>0.026933470526772297</v>
      </c>
      <c r="AJ26" s="10">
        <f t="shared" si="9"/>
      </c>
      <c r="AK26" s="10">
        <f t="shared" si="10"/>
      </c>
      <c r="AL26" s="10">
        <f t="shared" si="11"/>
      </c>
      <c r="AM26" s="10">
        <f t="shared" si="12"/>
      </c>
      <c r="AN26" s="10">
        <f t="shared" si="26"/>
        <v>1.1568879523774265</v>
      </c>
    </row>
    <row r="27" spans="1:40" ht="12" customHeight="1">
      <c r="A27" s="28"/>
      <c r="B27" s="31"/>
      <c r="C27" s="22">
        <v>24</v>
      </c>
      <c r="D27" s="22">
        <v>22315</v>
      </c>
      <c r="E27" s="22">
        <v>0</v>
      </c>
      <c r="F27" s="22">
        <v>24046</v>
      </c>
      <c r="G27" s="22">
        <v>7307</v>
      </c>
      <c r="H27" s="22">
        <v>876</v>
      </c>
      <c r="I27" s="22">
        <v>968</v>
      </c>
      <c r="J27" s="22">
        <v>330</v>
      </c>
      <c r="K27" s="22">
        <v>0</v>
      </c>
      <c r="L27" s="22">
        <v>0</v>
      </c>
      <c r="M27" s="22">
        <v>0</v>
      </c>
      <c r="N27" s="22">
        <v>0</v>
      </c>
      <c r="O27" s="17">
        <f t="shared" si="13"/>
        <v>55866</v>
      </c>
      <c r="P27" s="17"/>
      <c r="Q27" s="47">
        <f t="shared" si="14"/>
        <v>0.3994379407868829</v>
      </c>
      <c r="R27" s="47">
        <f t="shared" si="15"/>
        <v>0</v>
      </c>
      <c r="S27" s="47">
        <f t="shared" si="16"/>
        <v>0.43042279740808365</v>
      </c>
      <c r="T27" s="47">
        <f t="shared" si="17"/>
        <v>0.13079511688683637</v>
      </c>
      <c r="U27" s="47">
        <f t="shared" si="18"/>
        <v>0.015680378047470734</v>
      </c>
      <c r="V27" s="47">
        <f t="shared" si="19"/>
        <v>0.01732717574195396</v>
      </c>
      <c r="W27" s="47">
        <f t="shared" si="20"/>
        <v>0.005906991730211577</v>
      </c>
      <c r="X27" s="47">
        <f t="shared" si="21"/>
        <v>0</v>
      </c>
      <c r="Y27" s="47">
        <f t="shared" si="22"/>
        <v>0</v>
      </c>
      <c r="Z27" s="47">
        <f t="shared" si="23"/>
        <v>0</v>
      </c>
      <c r="AA27" s="47">
        <f t="shared" si="24"/>
        <v>0</v>
      </c>
      <c r="AC27" s="10">
        <f t="shared" si="25"/>
        <v>0.3665629472417478</v>
      </c>
      <c r="AD27" s="10">
        <f t="shared" si="3"/>
      </c>
      <c r="AE27" s="10">
        <f t="shared" si="4"/>
        <v>0.36284095338714584</v>
      </c>
      <c r="AF27" s="10">
        <f t="shared" si="5"/>
        <v>0.2660533782173139</v>
      </c>
      <c r="AG27" s="10">
        <f t="shared" si="6"/>
        <v>0.065157382935271</v>
      </c>
      <c r="AH27" s="10">
        <f t="shared" si="7"/>
        <v>0.07027000008572526</v>
      </c>
      <c r="AI27" s="10">
        <f t="shared" si="8"/>
        <v>0.030312428577605327</v>
      </c>
      <c r="AJ27" s="10">
        <f t="shared" si="9"/>
      </c>
      <c r="AK27" s="10">
        <f t="shared" si="10"/>
      </c>
      <c r="AL27" s="10">
        <f t="shared" si="11"/>
      </c>
      <c r="AM27" s="10">
        <f t="shared" si="12"/>
      </c>
      <c r="AN27" s="10">
        <f t="shared" si="26"/>
        <v>1.1611970904448092</v>
      </c>
    </row>
    <row r="28" spans="1:40" ht="12" customHeight="1">
      <c r="A28" s="28"/>
      <c r="B28" s="31"/>
      <c r="C28" s="22">
        <v>25</v>
      </c>
      <c r="D28" s="22">
        <v>22366</v>
      </c>
      <c r="E28" s="22">
        <v>0</v>
      </c>
      <c r="F28" s="22">
        <v>24188</v>
      </c>
      <c r="G28" s="22">
        <v>7310</v>
      </c>
      <c r="H28" s="22">
        <v>827</v>
      </c>
      <c r="I28" s="22">
        <v>972</v>
      </c>
      <c r="J28" s="22">
        <v>330</v>
      </c>
      <c r="K28" s="22">
        <v>0</v>
      </c>
      <c r="L28" s="22">
        <v>0</v>
      </c>
      <c r="M28" s="22">
        <v>0</v>
      </c>
      <c r="N28" s="22">
        <v>0</v>
      </c>
      <c r="O28" s="17">
        <f t="shared" si="13"/>
        <v>56018</v>
      </c>
      <c r="P28" s="17"/>
      <c r="Q28" s="47">
        <f t="shared" si="14"/>
        <v>0.39926452211789065</v>
      </c>
      <c r="R28" s="47">
        <f t="shared" si="15"/>
        <v>0</v>
      </c>
      <c r="S28" s="47">
        <f t="shared" si="16"/>
        <v>0.43178978185583206</v>
      </c>
      <c r="T28" s="47">
        <f t="shared" si="17"/>
        <v>0.13049376985968797</v>
      </c>
      <c r="U28" s="47">
        <f t="shared" si="18"/>
        <v>0.014763111856903138</v>
      </c>
      <c r="V28" s="47">
        <f t="shared" si="19"/>
        <v>0.017351565568210218</v>
      </c>
      <c r="W28" s="47">
        <f t="shared" si="20"/>
        <v>0.005890963618836802</v>
      </c>
      <c r="X28" s="47">
        <f t="shared" si="21"/>
        <v>0</v>
      </c>
      <c r="Y28" s="47">
        <f t="shared" si="22"/>
        <v>0</v>
      </c>
      <c r="Z28" s="47">
        <f t="shared" si="23"/>
        <v>0</v>
      </c>
      <c r="AA28" s="47">
        <f t="shared" si="24"/>
        <v>0</v>
      </c>
      <c r="AC28" s="10">
        <f t="shared" si="25"/>
        <v>0.36657718249045385</v>
      </c>
      <c r="AD28" s="10">
        <f t="shared" si="3"/>
      </c>
      <c r="AE28" s="10">
        <f t="shared" si="4"/>
        <v>0.36262415105700097</v>
      </c>
      <c r="AF28" s="10">
        <f t="shared" si="5"/>
        <v>0.26574140086031056</v>
      </c>
      <c r="AG28" s="10">
        <f t="shared" si="6"/>
        <v>0.062235723515441925</v>
      </c>
      <c r="AH28" s="10">
        <f t="shared" si="7"/>
        <v>0.07034450553393742</v>
      </c>
      <c r="AI28" s="10">
        <f t="shared" si="8"/>
        <v>0.030246184769534088</v>
      </c>
      <c r="AJ28" s="10">
        <f t="shared" si="9"/>
      </c>
      <c r="AK28" s="10">
        <f t="shared" si="10"/>
      </c>
      <c r="AL28" s="10">
        <f t="shared" si="11"/>
      </c>
      <c r="AM28" s="10">
        <f t="shared" si="12"/>
      </c>
      <c r="AN28" s="10">
        <f t="shared" si="26"/>
        <v>1.1577691482266785</v>
      </c>
    </row>
    <row r="29" spans="1:40" ht="12" customHeight="1">
      <c r="A29" s="28"/>
      <c r="B29" s="31"/>
      <c r="C29" s="22">
        <v>26</v>
      </c>
      <c r="D29" s="22">
        <v>22353</v>
      </c>
      <c r="E29" s="22">
        <v>41</v>
      </c>
      <c r="F29" s="22">
        <v>24109</v>
      </c>
      <c r="G29" s="22">
        <v>7308</v>
      </c>
      <c r="H29" s="22">
        <v>805</v>
      </c>
      <c r="I29" s="22">
        <v>902</v>
      </c>
      <c r="J29" s="22">
        <v>324</v>
      </c>
      <c r="K29" s="22">
        <v>0</v>
      </c>
      <c r="L29" s="22">
        <v>0</v>
      </c>
      <c r="M29" s="22">
        <v>0</v>
      </c>
      <c r="N29" s="22">
        <v>0</v>
      </c>
      <c r="O29" s="17">
        <f t="shared" si="13"/>
        <v>55868</v>
      </c>
      <c r="P29" s="17"/>
      <c r="Q29" s="47">
        <f t="shared" si="14"/>
        <v>0.4001038161380397</v>
      </c>
      <c r="R29" s="47">
        <f t="shared" si="15"/>
        <v>0.0007338726999355624</v>
      </c>
      <c r="S29" s="47">
        <f t="shared" si="16"/>
        <v>0.43153504689625544</v>
      </c>
      <c r="T29" s="47">
        <f t="shared" si="17"/>
        <v>0.13080833392997782</v>
      </c>
      <c r="U29" s="47">
        <f t="shared" si="18"/>
        <v>0.014408963986539701</v>
      </c>
      <c r="V29" s="47">
        <f t="shared" si="19"/>
        <v>0.016145199398582374</v>
      </c>
      <c r="W29" s="47">
        <f t="shared" si="20"/>
        <v>0.00579938426290542</v>
      </c>
      <c r="X29" s="47">
        <f t="shared" si="21"/>
        <v>0</v>
      </c>
      <c r="Y29" s="47">
        <f t="shared" si="22"/>
        <v>0</v>
      </c>
      <c r="Z29" s="47">
        <f t="shared" si="23"/>
        <v>0</v>
      </c>
      <c r="AA29" s="47">
        <f t="shared" si="24"/>
        <v>0</v>
      </c>
      <c r="AC29" s="10">
        <f t="shared" si="25"/>
        <v>0.3665075889056543</v>
      </c>
      <c r="AD29" s="10">
        <f t="shared" si="3"/>
        <v>0.005296487686807753</v>
      </c>
      <c r="AE29" s="10">
        <f t="shared" si="4"/>
        <v>0.3626648802580442</v>
      </c>
      <c r="AF29" s="10">
        <f t="shared" si="5"/>
        <v>0.2660670456001307</v>
      </c>
      <c r="AG29" s="10">
        <f t="shared" si="6"/>
        <v>0.06109263509416329</v>
      </c>
      <c r="AH29" s="10">
        <f t="shared" si="7"/>
        <v>0.0666172323508173</v>
      </c>
      <c r="AI29" s="10">
        <f t="shared" si="8"/>
        <v>0.029866849417863533</v>
      </c>
      <c r="AJ29" s="10">
        <f t="shared" si="9"/>
      </c>
      <c r="AK29" s="10">
        <f t="shared" si="10"/>
      </c>
      <c r="AL29" s="10">
        <f t="shared" si="11"/>
      </c>
      <c r="AM29" s="10">
        <f t="shared" si="12"/>
      </c>
      <c r="AN29" s="10">
        <f t="shared" si="26"/>
        <v>1.158112719313481</v>
      </c>
    </row>
    <row r="30" spans="1:40" ht="12" customHeight="1">
      <c r="A30" s="28"/>
      <c r="B30" s="31"/>
      <c r="C30" s="22">
        <v>27</v>
      </c>
      <c r="D30" s="22">
        <v>22342</v>
      </c>
      <c r="E30" s="22">
        <v>157</v>
      </c>
      <c r="F30" s="22">
        <v>23963</v>
      </c>
      <c r="G30" s="22">
        <v>7308</v>
      </c>
      <c r="H30" s="22">
        <v>767</v>
      </c>
      <c r="I30" s="22">
        <v>1278</v>
      </c>
      <c r="J30" s="22">
        <v>330</v>
      </c>
      <c r="K30" s="22">
        <v>0</v>
      </c>
      <c r="L30" s="22">
        <v>0</v>
      </c>
      <c r="M30" s="22">
        <v>0</v>
      </c>
      <c r="N30" s="22">
        <v>0</v>
      </c>
      <c r="O30" s="17">
        <f t="shared" si="13"/>
        <v>56172</v>
      </c>
      <c r="P30" s="17"/>
      <c r="Q30" s="47">
        <f t="shared" si="14"/>
        <v>0.3977426475824254</v>
      </c>
      <c r="R30" s="47">
        <f t="shared" si="15"/>
        <v>0.002794986826176743</v>
      </c>
      <c r="S30" s="47">
        <f t="shared" si="16"/>
        <v>0.42660044150110377</v>
      </c>
      <c r="T30" s="47">
        <f t="shared" si="17"/>
        <v>0.13010040589617602</v>
      </c>
      <c r="U30" s="47">
        <f t="shared" si="18"/>
        <v>0.013654489781385743</v>
      </c>
      <c r="V30" s="47">
        <f t="shared" si="19"/>
        <v>0.022751548814355906</v>
      </c>
      <c r="W30" s="47">
        <f t="shared" si="20"/>
        <v>0.00587481307412946</v>
      </c>
      <c r="X30" s="47">
        <f t="shared" si="21"/>
        <v>0</v>
      </c>
      <c r="Y30" s="47">
        <f t="shared" si="22"/>
        <v>0</v>
      </c>
      <c r="Z30" s="47">
        <f t="shared" si="23"/>
        <v>0</v>
      </c>
      <c r="AA30" s="47">
        <f t="shared" si="24"/>
        <v>0</v>
      </c>
      <c r="AC30" s="10">
        <f t="shared" si="25"/>
        <v>0.36669887250266126</v>
      </c>
      <c r="AD30" s="10">
        <f t="shared" si="3"/>
        <v>0.016434320979511908</v>
      </c>
      <c r="AE30" s="10">
        <f t="shared" si="4"/>
        <v>0.36342408917548763</v>
      </c>
      <c r="AF30" s="10">
        <f t="shared" si="5"/>
        <v>0.26533311324854</v>
      </c>
      <c r="AG30" s="10">
        <f t="shared" si="6"/>
        <v>0.058628103760162795</v>
      </c>
      <c r="AH30" s="10">
        <f t="shared" si="7"/>
        <v>0.08607188613117665</v>
      </c>
      <c r="AI30" s="10">
        <f t="shared" si="8"/>
        <v>0.03017939083684202</v>
      </c>
      <c r="AJ30" s="10">
        <f t="shared" si="9"/>
      </c>
      <c r="AK30" s="10">
        <f t="shared" si="10"/>
      </c>
      <c r="AL30" s="10">
        <f t="shared" si="11"/>
      </c>
      <c r="AM30" s="10">
        <f t="shared" si="12"/>
      </c>
      <c r="AN30" s="10">
        <f t="shared" si="26"/>
        <v>1.186769776634382</v>
      </c>
    </row>
    <row r="31" spans="1:40" ht="12" customHeight="1">
      <c r="A31" s="28"/>
      <c r="B31" s="31"/>
      <c r="C31" s="22">
        <v>28</v>
      </c>
      <c r="D31" s="22">
        <v>22496</v>
      </c>
      <c r="E31" s="22">
        <v>200</v>
      </c>
      <c r="F31" s="22">
        <v>24018</v>
      </c>
      <c r="G31" s="22">
        <v>7309</v>
      </c>
      <c r="H31" s="22">
        <v>740</v>
      </c>
      <c r="I31" s="22">
        <v>1626</v>
      </c>
      <c r="J31" s="22">
        <v>282</v>
      </c>
      <c r="K31" s="22">
        <v>0</v>
      </c>
      <c r="L31" s="22">
        <v>0</v>
      </c>
      <c r="M31" s="22">
        <v>0</v>
      </c>
      <c r="N31" s="22">
        <v>0</v>
      </c>
      <c r="O31" s="17">
        <f t="shared" si="13"/>
        <v>56699</v>
      </c>
      <c r="P31" s="17"/>
      <c r="Q31" s="47">
        <f t="shared" si="14"/>
        <v>0.3967618476516341</v>
      </c>
      <c r="R31" s="47">
        <f t="shared" si="15"/>
        <v>0.003527399072294044</v>
      </c>
      <c r="S31" s="47">
        <f t="shared" si="16"/>
        <v>0.4236053545917917</v>
      </c>
      <c r="T31" s="47">
        <f t="shared" si="17"/>
        <v>0.12890879909698583</v>
      </c>
      <c r="U31" s="47">
        <f t="shared" si="18"/>
        <v>0.013051376567487963</v>
      </c>
      <c r="V31" s="47">
        <f t="shared" si="19"/>
        <v>0.028677754457750577</v>
      </c>
      <c r="W31" s="47">
        <f t="shared" si="20"/>
        <v>0.004973632691934602</v>
      </c>
      <c r="X31" s="47">
        <f t="shared" si="21"/>
        <v>0</v>
      </c>
      <c r="Y31" s="47">
        <f t="shared" si="22"/>
        <v>0</v>
      </c>
      <c r="Z31" s="47">
        <f t="shared" si="23"/>
        <v>0</v>
      </c>
      <c r="AA31" s="47">
        <f t="shared" si="24"/>
        <v>0</v>
      </c>
      <c r="AC31" s="10">
        <f t="shared" si="25"/>
        <v>0.36677421356185114</v>
      </c>
      <c r="AD31" s="10">
        <f t="shared" si="3"/>
        <v>0.01991990859213734</v>
      </c>
      <c r="AE31" s="10">
        <f t="shared" si="4"/>
        <v>0.3638571005868357</v>
      </c>
      <c r="AF31" s="10">
        <f t="shared" si="5"/>
        <v>0.2640890252431893</v>
      </c>
      <c r="AG31" s="10">
        <f t="shared" si="6"/>
        <v>0.05662811748605036</v>
      </c>
      <c r="AH31" s="10">
        <f t="shared" si="7"/>
        <v>0.10185287523697392</v>
      </c>
      <c r="AI31" s="10">
        <f t="shared" si="8"/>
        <v>0.026378182128547017</v>
      </c>
      <c r="AJ31" s="10">
        <f t="shared" si="9"/>
      </c>
      <c r="AK31" s="10">
        <f t="shared" si="10"/>
      </c>
      <c r="AL31" s="10">
        <f t="shared" si="11"/>
      </c>
      <c r="AM31" s="10">
        <f t="shared" si="12"/>
      </c>
      <c r="AN31" s="10">
        <f t="shared" si="26"/>
        <v>1.1994994228355846</v>
      </c>
    </row>
    <row r="32" spans="1:40" ht="12" customHeight="1">
      <c r="A32" s="28"/>
      <c r="B32" s="31"/>
      <c r="C32" s="22">
        <v>29</v>
      </c>
      <c r="D32" s="22">
        <v>22644</v>
      </c>
      <c r="E32" s="22">
        <v>254</v>
      </c>
      <c r="F32" s="22">
        <v>24152</v>
      </c>
      <c r="G32" s="22">
        <v>7304</v>
      </c>
      <c r="H32" s="22">
        <v>717</v>
      </c>
      <c r="I32" s="22">
        <v>1352</v>
      </c>
      <c r="J32" s="22">
        <v>216</v>
      </c>
      <c r="K32" s="22">
        <v>0</v>
      </c>
      <c r="L32" s="22">
        <v>0</v>
      </c>
      <c r="M32" s="22">
        <v>0</v>
      </c>
      <c r="N32" s="22">
        <v>0</v>
      </c>
      <c r="O32" s="17">
        <f t="shared" si="13"/>
        <v>56668</v>
      </c>
      <c r="P32" s="17"/>
      <c r="Q32" s="47">
        <f t="shared" si="14"/>
        <v>0.39959059786828544</v>
      </c>
      <c r="R32" s="47">
        <f t="shared" si="15"/>
        <v>0.004482247476529964</v>
      </c>
      <c r="S32" s="47">
        <f t="shared" si="16"/>
        <v>0.4262017364297311</v>
      </c>
      <c r="T32" s="47">
        <f t="shared" si="17"/>
        <v>0.12889108491564905</v>
      </c>
      <c r="U32" s="47">
        <f t="shared" si="18"/>
        <v>0.012652643467212536</v>
      </c>
      <c r="V32" s="47">
        <f t="shared" si="19"/>
        <v>0.023858262158537445</v>
      </c>
      <c r="W32" s="47">
        <f t="shared" si="20"/>
        <v>0.003811675019411308</v>
      </c>
      <c r="X32" s="47">
        <f t="shared" si="21"/>
        <v>0</v>
      </c>
      <c r="Y32" s="47">
        <f t="shared" si="22"/>
        <v>0</v>
      </c>
      <c r="Z32" s="47">
        <f t="shared" si="23"/>
        <v>0</v>
      </c>
      <c r="AA32" s="47">
        <f t="shared" si="24"/>
        <v>0</v>
      </c>
      <c r="AC32" s="10">
        <f t="shared" si="25"/>
        <v>0.3665503539183295</v>
      </c>
      <c r="AD32" s="10">
        <f t="shared" si="3"/>
        <v>0.024238339011930878</v>
      </c>
      <c r="AE32" s="10">
        <f t="shared" si="4"/>
        <v>0.36348294805602305</v>
      </c>
      <c r="AF32" s="10">
        <f t="shared" si="5"/>
        <v>0.26407044804784513</v>
      </c>
      <c r="AG32" s="10">
        <f t="shared" si="6"/>
        <v>0.0552906489747305</v>
      </c>
      <c r="AH32" s="10">
        <f t="shared" si="7"/>
        <v>0.08912551341603446</v>
      </c>
      <c r="AI32" s="10">
        <f t="shared" si="8"/>
        <v>0.02122983508406961</v>
      </c>
      <c r="AJ32" s="10">
        <f t="shared" si="9"/>
      </c>
      <c r="AK32" s="10">
        <f t="shared" si="10"/>
      </c>
      <c r="AL32" s="10">
        <f t="shared" si="11"/>
      </c>
      <c r="AM32" s="10">
        <f t="shared" si="12"/>
      </c>
      <c r="AN32" s="10">
        <f t="shared" si="26"/>
        <v>1.1839880865089631</v>
      </c>
    </row>
    <row r="33" spans="1:40" ht="12" customHeight="1">
      <c r="A33" s="28"/>
      <c r="B33" s="31"/>
      <c r="C33" s="22">
        <v>30</v>
      </c>
      <c r="D33" s="22">
        <v>22716</v>
      </c>
      <c r="E33" s="22">
        <v>370</v>
      </c>
      <c r="F33" s="22">
        <v>24096</v>
      </c>
      <c r="G33" s="22">
        <v>7305</v>
      </c>
      <c r="H33" s="22">
        <v>699</v>
      </c>
      <c r="I33" s="22">
        <v>962</v>
      </c>
      <c r="J33" s="22">
        <v>219</v>
      </c>
      <c r="K33" s="22">
        <v>0</v>
      </c>
      <c r="L33" s="22">
        <v>0</v>
      </c>
      <c r="M33" s="22">
        <v>0</v>
      </c>
      <c r="N33" s="22">
        <v>0</v>
      </c>
      <c r="O33" s="17">
        <f t="shared" si="13"/>
        <v>56397</v>
      </c>
      <c r="P33" s="17"/>
      <c r="Q33" s="47">
        <f t="shared" si="14"/>
        <v>0.40278738230756955</v>
      </c>
      <c r="R33" s="47">
        <f t="shared" si="15"/>
        <v>0.006560632657765484</v>
      </c>
      <c r="S33" s="47">
        <f t="shared" si="16"/>
        <v>0.42725676897707326</v>
      </c>
      <c r="T33" s="47">
        <f t="shared" si="17"/>
        <v>0.12952816639182935</v>
      </c>
      <c r="U33" s="47">
        <f t="shared" si="18"/>
        <v>0.01239427629129209</v>
      </c>
      <c r="V33" s="47">
        <f t="shared" si="19"/>
        <v>0.017057644910190257</v>
      </c>
      <c r="W33" s="47">
        <f t="shared" si="20"/>
        <v>0.0038831852758125433</v>
      </c>
      <c r="X33" s="47">
        <f t="shared" si="21"/>
        <v>0</v>
      </c>
      <c r="Y33" s="47">
        <f t="shared" si="22"/>
        <v>0</v>
      </c>
      <c r="Z33" s="47">
        <f t="shared" si="23"/>
        <v>0</v>
      </c>
      <c r="AA33" s="47">
        <f t="shared" si="24"/>
        <v>0</v>
      </c>
      <c r="AC33" s="10">
        <f t="shared" si="25"/>
        <v>0.3662732736221986</v>
      </c>
      <c r="AD33" s="10">
        <f t="shared" si="3"/>
        <v>0.03297812380816721</v>
      </c>
      <c r="AE33" s="10">
        <f t="shared" si="4"/>
        <v>0.36332638733480754</v>
      </c>
      <c r="AF33" s="10">
        <f t="shared" si="5"/>
        <v>0.26473703926630965</v>
      </c>
      <c r="AG33" s="10">
        <f t="shared" si="6"/>
        <v>0.054417324168686894</v>
      </c>
      <c r="AH33" s="10">
        <f t="shared" si="7"/>
        <v>0.06944434696433396</v>
      </c>
      <c r="AI33" s="10">
        <f t="shared" si="8"/>
        <v>0.021555947900307817</v>
      </c>
      <c r="AJ33" s="10">
        <f t="shared" si="9"/>
      </c>
      <c r="AK33" s="10">
        <f t="shared" si="10"/>
      </c>
      <c r="AL33" s="10">
        <f t="shared" si="11"/>
      </c>
      <c r="AM33" s="10">
        <f t="shared" si="12"/>
      </c>
      <c r="AN33" s="10">
        <f t="shared" si="26"/>
        <v>1.1727324430648118</v>
      </c>
    </row>
    <row r="34" spans="1:40" ht="12" customHeight="1">
      <c r="A34" s="28"/>
      <c r="B34" s="31"/>
      <c r="C34" s="22">
        <v>31</v>
      </c>
      <c r="D34" s="22">
        <v>22334</v>
      </c>
      <c r="E34" s="22">
        <v>248</v>
      </c>
      <c r="F34" s="22">
        <v>23713</v>
      </c>
      <c r="G34" s="22">
        <v>7309</v>
      </c>
      <c r="H34" s="22">
        <v>720</v>
      </c>
      <c r="I34" s="22">
        <v>522</v>
      </c>
      <c r="J34" s="22">
        <v>267</v>
      </c>
      <c r="K34" s="22">
        <v>0</v>
      </c>
      <c r="L34" s="22">
        <v>0</v>
      </c>
      <c r="M34" s="22">
        <v>0</v>
      </c>
      <c r="N34" s="22">
        <v>0</v>
      </c>
      <c r="O34" s="17">
        <f t="shared" si="13"/>
        <v>55144</v>
      </c>
      <c r="P34" s="17"/>
      <c r="Q34" s="47">
        <f t="shared" si="14"/>
        <v>0.40501233135064557</v>
      </c>
      <c r="R34" s="47">
        <f t="shared" si="15"/>
        <v>0.004497316117800667</v>
      </c>
      <c r="S34" s="47">
        <f t="shared" si="16"/>
        <v>0.43001958508631943</v>
      </c>
      <c r="T34" s="47">
        <f t="shared" si="17"/>
        <v>0.13254388510082693</v>
      </c>
      <c r="U34" s="47">
        <f t="shared" si="18"/>
        <v>0.013056724212969679</v>
      </c>
      <c r="V34" s="47">
        <f t="shared" si="19"/>
        <v>0.009466125054403017</v>
      </c>
      <c r="W34" s="47">
        <f t="shared" si="20"/>
        <v>0.0048418685623095896</v>
      </c>
      <c r="X34" s="47">
        <f t="shared" si="21"/>
        <v>0</v>
      </c>
      <c r="Y34" s="47">
        <f t="shared" si="22"/>
        <v>0</v>
      </c>
      <c r="Z34" s="47">
        <f t="shared" si="23"/>
        <v>0</v>
      </c>
      <c r="AA34" s="47">
        <f t="shared" si="24"/>
        <v>0</v>
      </c>
      <c r="AC34" s="10">
        <f t="shared" si="25"/>
        <v>0.3660654401871004</v>
      </c>
      <c r="AD34" s="10">
        <f t="shared" si="3"/>
        <v>0.024304730716729388</v>
      </c>
      <c r="AE34" s="10">
        <f t="shared" si="4"/>
        <v>0.3629040739209944</v>
      </c>
      <c r="AF34" s="10">
        <f t="shared" si="5"/>
        <v>0.267850180943384</v>
      </c>
      <c r="AG34" s="10">
        <f t="shared" si="6"/>
        <v>0.05664597143913896</v>
      </c>
      <c r="AH34" s="10">
        <f t="shared" si="7"/>
        <v>0.04411248009481444</v>
      </c>
      <c r="AI34" s="10">
        <f t="shared" si="8"/>
        <v>0.025809360386735068</v>
      </c>
      <c r="AJ34" s="10">
        <f t="shared" si="9"/>
      </c>
      <c r="AK34" s="10">
        <f t="shared" si="10"/>
      </c>
      <c r="AL34" s="10">
        <f t="shared" si="11"/>
      </c>
      <c r="AM34" s="10">
        <f t="shared" si="12"/>
      </c>
      <c r="AN34" s="10">
        <f t="shared" si="26"/>
        <v>1.1476922376888967</v>
      </c>
    </row>
    <row r="35" spans="1:40" ht="12" customHeight="1">
      <c r="A35" s="28"/>
      <c r="B35" s="31"/>
      <c r="C35" s="22">
        <v>32</v>
      </c>
      <c r="D35" s="22">
        <v>22690</v>
      </c>
      <c r="E35" s="22">
        <v>331</v>
      </c>
      <c r="F35" s="22">
        <v>23844</v>
      </c>
      <c r="G35" s="22">
        <v>7317</v>
      </c>
      <c r="H35" s="22">
        <v>796</v>
      </c>
      <c r="I35" s="22">
        <v>712</v>
      </c>
      <c r="J35" s="22">
        <v>271</v>
      </c>
      <c r="K35" s="22">
        <v>0</v>
      </c>
      <c r="L35" s="22">
        <v>0</v>
      </c>
      <c r="M35" s="22">
        <v>0</v>
      </c>
      <c r="N35" s="22">
        <v>0</v>
      </c>
      <c r="O35" s="17">
        <f t="shared" si="13"/>
        <v>55993</v>
      </c>
      <c r="P35" s="17"/>
      <c r="Q35" s="47">
        <f t="shared" si="14"/>
        <v>0.40522922508170667</v>
      </c>
      <c r="R35" s="47">
        <f t="shared" si="15"/>
        <v>0.005911453217366456</v>
      </c>
      <c r="S35" s="47">
        <f t="shared" si="16"/>
        <v>0.4258389441537335</v>
      </c>
      <c r="T35" s="47">
        <f t="shared" si="17"/>
        <v>0.13067704891682888</v>
      </c>
      <c r="U35" s="47">
        <f t="shared" si="18"/>
        <v>0.01421606272212598</v>
      </c>
      <c r="V35" s="47">
        <f t="shared" si="19"/>
        <v>0.01271587519868555</v>
      </c>
      <c r="W35" s="47">
        <f t="shared" si="20"/>
        <v>0.004839890700623292</v>
      </c>
      <c r="X35" s="47">
        <f t="shared" si="21"/>
        <v>0</v>
      </c>
      <c r="Y35" s="47">
        <f t="shared" si="22"/>
        <v>0</v>
      </c>
      <c r="Z35" s="47">
        <f t="shared" si="23"/>
        <v>0</v>
      </c>
      <c r="AA35" s="47">
        <f t="shared" si="24"/>
        <v>0</v>
      </c>
      <c r="AC35" s="10">
        <f t="shared" si="25"/>
        <v>0.3660445251355584</v>
      </c>
      <c r="AD35" s="10">
        <f t="shared" si="3"/>
        <v>0.030330860056443854</v>
      </c>
      <c r="AE35" s="10">
        <f t="shared" si="4"/>
        <v>0.36353618121357306</v>
      </c>
      <c r="AF35" s="10">
        <f t="shared" si="5"/>
        <v>0.2659312280878343</v>
      </c>
      <c r="AG35" s="10">
        <f t="shared" si="6"/>
        <v>0.060466356325675756</v>
      </c>
      <c r="AH35" s="10">
        <f t="shared" si="7"/>
        <v>0.055503575160295346</v>
      </c>
      <c r="AI35" s="10">
        <f t="shared" si="8"/>
        <v>0.02580079494253963</v>
      </c>
      <c r="AJ35" s="10">
        <f t="shared" si="9"/>
      </c>
      <c r="AK35" s="10">
        <f t="shared" si="10"/>
      </c>
      <c r="AL35" s="10">
        <f t="shared" si="11"/>
      </c>
      <c r="AM35" s="10">
        <f t="shared" si="12"/>
      </c>
      <c r="AN35" s="10">
        <f t="shared" si="26"/>
        <v>1.1676135209219203</v>
      </c>
    </row>
    <row r="36" spans="1:40" ht="12" customHeight="1">
      <c r="A36" s="28"/>
      <c r="B36" s="31"/>
      <c r="C36" s="22">
        <v>33</v>
      </c>
      <c r="D36" s="22">
        <v>22464</v>
      </c>
      <c r="E36" s="22">
        <v>543</v>
      </c>
      <c r="F36" s="22">
        <v>24077</v>
      </c>
      <c r="G36" s="22">
        <v>7275</v>
      </c>
      <c r="H36" s="22">
        <v>847</v>
      </c>
      <c r="I36" s="22">
        <v>580</v>
      </c>
      <c r="J36" s="22">
        <v>331</v>
      </c>
      <c r="K36" s="22">
        <v>35</v>
      </c>
      <c r="L36" s="22">
        <v>0</v>
      </c>
      <c r="M36" s="22">
        <v>34</v>
      </c>
      <c r="N36" s="22">
        <v>0</v>
      </c>
      <c r="O36" s="17">
        <f t="shared" si="13"/>
        <v>56219</v>
      </c>
      <c r="P36" s="17"/>
      <c r="Q36" s="47">
        <f t="shared" si="14"/>
        <v>0.3995802130952169</v>
      </c>
      <c r="R36" s="47">
        <f t="shared" si="15"/>
        <v>0.00965865632615308</v>
      </c>
      <c r="S36" s="47">
        <f t="shared" si="16"/>
        <v>0.4282715807822978</v>
      </c>
      <c r="T36" s="47">
        <f t="shared" si="17"/>
        <v>0.12940464967359788</v>
      </c>
      <c r="U36" s="47">
        <f t="shared" si="18"/>
        <v>0.015066080862341912</v>
      </c>
      <c r="V36" s="47">
        <f t="shared" si="19"/>
        <v>0.010316796812465537</v>
      </c>
      <c r="W36" s="47">
        <f t="shared" si="20"/>
        <v>0.005887689215389815</v>
      </c>
      <c r="X36" s="47">
        <f t="shared" si="21"/>
        <v>0.0006225653248901617</v>
      </c>
      <c r="Y36" s="47">
        <f t="shared" si="22"/>
        <v>0</v>
      </c>
      <c r="Z36" s="47">
        <f t="shared" si="23"/>
        <v>0.0006047777441790142</v>
      </c>
      <c r="AA36" s="47">
        <f t="shared" si="24"/>
        <v>0</v>
      </c>
      <c r="AC36" s="10">
        <f t="shared" si="25"/>
        <v>0.3665512124508254</v>
      </c>
      <c r="AD36" s="10">
        <f t="shared" si="3"/>
        <v>0.0448152066071526</v>
      </c>
      <c r="AE36" s="10">
        <f t="shared" si="4"/>
        <v>0.3631733369326664</v>
      </c>
      <c r="AF36" s="10">
        <f t="shared" si="5"/>
        <v>0.2646080465743386</v>
      </c>
      <c r="AG36" s="10">
        <f t="shared" si="6"/>
        <v>0.06320687009624687</v>
      </c>
      <c r="AH36" s="10">
        <f t="shared" si="7"/>
        <v>0.04718884243811835</v>
      </c>
      <c r="AI36" s="10">
        <f t="shared" si="8"/>
        <v>0.030232646376310023</v>
      </c>
      <c r="AJ36" s="10">
        <f t="shared" si="9"/>
        <v>0.0045955667984880705</v>
      </c>
      <c r="AK36" s="10">
        <f t="shared" si="10"/>
      </c>
      <c r="AL36" s="10">
        <f t="shared" si="11"/>
        <v>0.004481795907119351</v>
      </c>
      <c r="AM36" s="10">
        <f t="shared" si="12"/>
      </c>
      <c r="AN36" s="10">
        <f t="shared" si="26"/>
        <v>1.1888535241812657</v>
      </c>
    </row>
    <row r="37" spans="1:40" ht="12" customHeight="1">
      <c r="A37" s="28"/>
      <c r="B37" s="31"/>
      <c r="C37" s="22">
        <v>34</v>
      </c>
      <c r="D37" s="22">
        <v>22919</v>
      </c>
      <c r="E37" s="22">
        <v>699</v>
      </c>
      <c r="F37" s="22">
        <v>24118</v>
      </c>
      <c r="G37" s="22">
        <v>7146</v>
      </c>
      <c r="H37" s="22">
        <v>854</v>
      </c>
      <c r="I37" s="22">
        <v>1508</v>
      </c>
      <c r="J37" s="22">
        <v>478</v>
      </c>
      <c r="K37" s="22">
        <v>130</v>
      </c>
      <c r="L37" s="22">
        <v>0</v>
      </c>
      <c r="M37" s="22">
        <v>136</v>
      </c>
      <c r="N37" s="22">
        <v>0</v>
      </c>
      <c r="O37" s="17">
        <f t="shared" si="13"/>
        <v>58022</v>
      </c>
      <c r="P37" s="17"/>
      <c r="Q37" s="47">
        <f t="shared" si="14"/>
        <v>0.3950053428010065</v>
      </c>
      <c r="R37" s="47">
        <f t="shared" si="15"/>
        <v>0.012047154527592982</v>
      </c>
      <c r="S37" s="47">
        <f t="shared" si="16"/>
        <v>0.41566991830684913</v>
      </c>
      <c r="T37" s="47">
        <f t="shared" si="17"/>
        <v>0.1231601806211437</v>
      </c>
      <c r="U37" s="47">
        <f t="shared" si="18"/>
        <v>0.014718555030850367</v>
      </c>
      <c r="V37" s="47">
        <f t="shared" si="19"/>
        <v>0.025990141670400882</v>
      </c>
      <c r="W37" s="47">
        <f t="shared" si="20"/>
        <v>0.008238254455206645</v>
      </c>
      <c r="X37" s="47">
        <f t="shared" si="21"/>
        <v>0.0022405294543449035</v>
      </c>
      <c r="Y37" s="47">
        <f t="shared" si="22"/>
        <v>0</v>
      </c>
      <c r="Z37" s="47">
        <f t="shared" si="23"/>
        <v>0.002343938506083899</v>
      </c>
      <c r="AA37" s="47">
        <f t="shared" si="24"/>
        <v>0</v>
      </c>
      <c r="AC37" s="10">
        <f t="shared" si="25"/>
        <v>0.36690307798983585</v>
      </c>
      <c r="AD37" s="10">
        <f t="shared" si="3"/>
        <v>0.05323549383368367</v>
      </c>
      <c r="AE37" s="10">
        <f t="shared" si="4"/>
        <v>0.3649015737353577</v>
      </c>
      <c r="AF37" s="10">
        <f t="shared" si="5"/>
        <v>0.25793060858016525</v>
      </c>
      <c r="AG37" s="10">
        <f t="shared" si="6"/>
        <v>0.06209237822510024</v>
      </c>
      <c r="AH37" s="10">
        <f t="shared" si="7"/>
        <v>0.09486500418657291</v>
      </c>
      <c r="AI37" s="10">
        <f t="shared" si="8"/>
        <v>0.03953510958310313</v>
      </c>
      <c r="AJ37" s="10">
        <f t="shared" si="9"/>
        <v>0.013669566717360939</v>
      </c>
      <c r="AK37" s="10">
        <f t="shared" si="10"/>
      </c>
      <c r="AL37" s="10">
        <f t="shared" si="11"/>
        <v>0.014194710270958592</v>
      </c>
      <c r="AM37" s="10">
        <f t="shared" si="12"/>
      </c>
      <c r="AN37" s="10">
        <f t="shared" si="26"/>
        <v>1.2673275231221381</v>
      </c>
    </row>
    <row r="38" spans="1:40" ht="12" customHeight="1">
      <c r="A38" s="28"/>
      <c r="B38" s="31"/>
      <c r="C38" s="22">
        <v>35</v>
      </c>
      <c r="D38" s="22">
        <v>22907</v>
      </c>
      <c r="E38" s="22">
        <v>667</v>
      </c>
      <c r="F38" s="22">
        <v>24198</v>
      </c>
      <c r="G38" s="22">
        <v>7122</v>
      </c>
      <c r="H38" s="22">
        <v>799</v>
      </c>
      <c r="I38" s="22">
        <v>1814</v>
      </c>
      <c r="J38" s="22">
        <v>619</v>
      </c>
      <c r="K38" s="22">
        <v>130</v>
      </c>
      <c r="L38" s="22">
        <v>0</v>
      </c>
      <c r="M38" s="22">
        <v>504</v>
      </c>
      <c r="N38" s="22">
        <v>0</v>
      </c>
      <c r="O38" s="17">
        <f t="shared" si="13"/>
        <v>58795</v>
      </c>
      <c r="P38" s="17"/>
      <c r="Q38" s="47">
        <f t="shared" si="14"/>
        <v>0.38960795986053237</v>
      </c>
      <c r="R38" s="47">
        <f t="shared" si="15"/>
        <v>0.011344502083510503</v>
      </c>
      <c r="S38" s="47">
        <f t="shared" si="16"/>
        <v>0.41156560932052044</v>
      </c>
      <c r="T38" s="47">
        <f t="shared" si="17"/>
        <v>0.12113274938345098</v>
      </c>
      <c r="U38" s="47">
        <f t="shared" si="18"/>
        <v>0.013589590951611531</v>
      </c>
      <c r="V38" s="47">
        <f t="shared" si="19"/>
        <v>0.030852963687388383</v>
      </c>
      <c r="W38" s="47">
        <f t="shared" si="20"/>
        <v>0.010528106131473765</v>
      </c>
      <c r="X38" s="47">
        <f t="shared" si="21"/>
        <v>0.002211072370099498</v>
      </c>
      <c r="Y38" s="47">
        <f t="shared" si="22"/>
        <v>0</v>
      </c>
      <c r="Z38" s="47">
        <f t="shared" si="23"/>
        <v>0.008572157496385747</v>
      </c>
      <c r="AA38" s="47">
        <f t="shared" si="24"/>
        <v>0</v>
      </c>
      <c r="AC38" s="10">
        <f t="shared" si="25"/>
        <v>0.36725002522943695</v>
      </c>
      <c r="AD38" s="10">
        <f t="shared" si="3"/>
        <v>0.05081227498219308</v>
      </c>
      <c r="AE38" s="10">
        <f t="shared" si="4"/>
        <v>0.365382528523057</v>
      </c>
      <c r="AF38" s="10">
        <f t="shared" si="5"/>
        <v>0.25569527257919494</v>
      </c>
      <c r="AG38" s="10">
        <f t="shared" si="6"/>
        <v>0.05841419286065996</v>
      </c>
      <c r="AH38" s="10">
        <f t="shared" si="7"/>
        <v>0.10732272731637955</v>
      </c>
      <c r="AI38" s="10">
        <f t="shared" si="8"/>
        <v>0.04794190873019198</v>
      </c>
      <c r="AJ38" s="10">
        <f t="shared" si="9"/>
        <v>0.013519110365749662</v>
      </c>
      <c r="AK38" s="10">
        <f t="shared" si="10"/>
      </c>
      <c r="AL38" s="10">
        <f t="shared" si="11"/>
        <v>0.04079691908165351</v>
      </c>
      <c r="AM38" s="10">
        <f t="shared" si="12"/>
      </c>
      <c r="AN38" s="10">
        <f t="shared" si="26"/>
        <v>1.3071349596685167</v>
      </c>
    </row>
    <row r="39" spans="1:40" ht="12" customHeight="1">
      <c r="A39" s="28"/>
      <c r="B39" s="31"/>
      <c r="C39" s="22">
        <v>36</v>
      </c>
      <c r="D39" s="22">
        <v>22820</v>
      </c>
      <c r="E39" s="22">
        <v>435</v>
      </c>
      <c r="F39" s="22">
        <v>24066</v>
      </c>
      <c r="G39" s="22">
        <v>7132</v>
      </c>
      <c r="H39" s="22">
        <v>780</v>
      </c>
      <c r="I39" s="22">
        <v>1714</v>
      </c>
      <c r="J39" s="22">
        <v>629</v>
      </c>
      <c r="K39" s="22">
        <v>130</v>
      </c>
      <c r="L39" s="22">
        <v>0</v>
      </c>
      <c r="M39" s="22">
        <v>452</v>
      </c>
      <c r="N39" s="22">
        <v>0</v>
      </c>
      <c r="O39" s="17">
        <f t="shared" si="13"/>
        <v>58194</v>
      </c>
      <c r="P39" s="17"/>
      <c r="Q39" s="47">
        <f t="shared" si="14"/>
        <v>0.39213664638966217</v>
      </c>
      <c r="R39" s="47">
        <f t="shared" si="15"/>
        <v>0.007474997422414682</v>
      </c>
      <c r="S39" s="47">
        <f t="shared" si="16"/>
        <v>0.41354778843179707</v>
      </c>
      <c r="T39" s="47">
        <f t="shared" si="17"/>
        <v>0.1225555899233598</v>
      </c>
      <c r="U39" s="47">
        <f t="shared" si="18"/>
        <v>0.013403443653984947</v>
      </c>
      <c r="V39" s="47">
        <f t="shared" si="19"/>
        <v>0.029453208234525897</v>
      </c>
      <c r="W39" s="47">
        <f t="shared" si="20"/>
        <v>0.010808674433790424</v>
      </c>
      <c r="X39" s="47">
        <f t="shared" si="21"/>
        <v>0.002233907275664158</v>
      </c>
      <c r="Y39" s="47">
        <f t="shared" si="22"/>
        <v>0</v>
      </c>
      <c r="Z39" s="47">
        <f t="shared" si="23"/>
        <v>0.007767123758463072</v>
      </c>
      <c r="AA39" s="47">
        <f t="shared" si="24"/>
        <v>0</v>
      </c>
      <c r="AC39" s="10">
        <f t="shared" si="25"/>
        <v>0.3670967264070217</v>
      </c>
      <c r="AD39" s="10">
        <f t="shared" si="3"/>
        <v>0.036599018876032195</v>
      </c>
      <c r="AE39" s="10">
        <f t="shared" si="4"/>
        <v>0.36515533629248564</v>
      </c>
      <c r="AF39" s="10">
        <f t="shared" si="5"/>
        <v>0.2572675370303856</v>
      </c>
      <c r="AG39" s="10">
        <f t="shared" si="6"/>
        <v>0.05779891432848076</v>
      </c>
      <c r="AH39" s="10">
        <f t="shared" si="7"/>
        <v>0.10382115812796985</v>
      </c>
      <c r="AI39" s="10">
        <f t="shared" si="8"/>
        <v>0.04893526049835735</v>
      </c>
      <c r="AJ39" s="10">
        <f t="shared" si="9"/>
        <v>0.013635776902628828</v>
      </c>
      <c r="AK39" s="10">
        <f t="shared" si="10"/>
      </c>
      <c r="AL39" s="10">
        <f t="shared" si="11"/>
        <v>0.03773156374912867</v>
      </c>
      <c r="AM39" s="10">
        <f t="shared" si="12"/>
      </c>
      <c r="AN39" s="10">
        <f t="shared" si="26"/>
        <v>1.2880412922124902</v>
      </c>
    </row>
    <row r="40" spans="1:40" ht="12" customHeight="1">
      <c r="A40" s="28"/>
      <c r="B40" s="31"/>
      <c r="C40" s="22">
        <v>37</v>
      </c>
      <c r="D40" s="22">
        <v>22524</v>
      </c>
      <c r="E40" s="22">
        <v>430</v>
      </c>
      <c r="F40" s="22">
        <v>23933</v>
      </c>
      <c r="G40" s="22">
        <v>7135</v>
      </c>
      <c r="H40" s="22">
        <v>775</v>
      </c>
      <c r="I40" s="22">
        <v>1484</v>
      </c>
      <c r="J40" s="22">
        <v>538</v>
      </c>
      <c r="K40" s="22">
        <v>106</v>
      </c>
      <c r="L40" s="22">
        <v>0</v>
      </c>
      <c r="M40" s="22">
        <v>352</v>
      </c>
      <c r="N40" s="22">
        <v>0</v>
      </c>
      <c r="O40" s="17">
        <f t="shared" si="13"/>
        <v>57314</v>
      </c>
      <c r="P40" s="17"/>
      <c r="Q40" s="47">
        <f t="shared" si="14"/>
        <v>0.3929929860069093</v>
      </c>
      <c r="R40" s="47">
        <f t="shared" si="15"/>
        <v>0.007502529922880971</v>
      </c>
      <c r="S40" s="47">
        <f t="shared" si="16"/>
        <v>0.4175768573123495</v>
      </c>
      <c r="T40" s="47">
        <f t="shared" si="17"/>
        <v>0.12448965348780403</v>
      </c>
      <c r="U40" s="47">
        <f t="shared" si="18"/>
        <v>0.013522001605192449</v>
      </c>
      <c r="V40" s="47">
        <f t="shared" si="19"/>
        <v>0.025892452105942702</v>
      </c>
      <c r="W40" s="47">
        <f t="shared" si="20"/>
        <v>0.009386886275604564</v>
      </c>
      <c r="X40" s="47">
        <f t="shared" si="21"/>
        <v>0.001849460864710193</v>
      </c>
      <c r="Y40" s="47">
        <f t="shared" si="22"/>
        <v>0</v>
      </c>
      <c r="Z40" s="47">
        <f t="shared" si="23"/>
        <v>0.006141605890358377</v>
      </c>
      <c r="AA40" s="47">
        <f t="shared" si="24"/>
        <v>0</v>
      </c>
      <c r="AC40" s="10">
        <f t="shared" si="25"/>
        <v>0.36704111041740384</v>
      </c>
      <c r="AD40" s="10">
        <f t="shared" si="3"/>
        <v>0.036706240127647234</v>
      </c>
      <c r="AE40" s="10">
        <f t="shared" si="4"/>
        <v>0.36466429996044897</v>
      </c>
      <c r="AF40" s="10">
        <f t="shared" si="5"/>
        <v>0.25937826024908217</v>
      </c>
      <c r="AG40" s="10">
        <f t="shared" si="6"/>
        <v>0.058191084342273686</v>
      </c>
      <c r="AH40" s="10">
        <f t="shared" si="7"/>
        <v>0.09460593930644</v>
      </c>
      <c r="AI40" s="10">
        <f t="shared" si="8"/>
        <v>0.0438221307664444</v>
      </c>
      <c r="AJ40" s="10">
        <f t="shared" si="9"/>
        <v>0.011638400344167152</v>
      </c>
      <c r="AK40" s="10">
        <f t="shared" si="10"/>
      </c>
      <c r="AL40" s="10">
        <f t="shared" si="11"/>
        <v>0.031277166083791816</v>
      </c>
      <c r="AM40" s="10">
        <f t="shared" si="12"/>
      </c>
      <c r="AN40" s="10">
        <f t="shared" si="26"/>
        <v>1.2673246315976994</v>
      </c>
    </row>
    <row r="41" spans="1:40" ht="12" customHeight="1">
      <c r="A41" s="28"/>
      <c r="B41" s="31"/>
      <c r="C41" s="22">
        <v>38</v>
      </c>
      <c r="D41" s="22">
        <v>22379</v>
      </c>
      <c r="E41" s="22">
        <v>357</v>
      </c>
      <c r="F41" s="22">
        <v>24024</v>
      </c>
      <c r="G41" s="22">
        <v>7141</v>
      </c>
      <c r="H41" s="22">
        <v>734</v>
      </c>
      <c r="I41" s="22">
        <v>1342</v>
      </c>
      <c r="J41" s="22">
        <v>421</v>
      </c>
      <c r="K41" s="22">
        <v>0</v>
      </c>
      <c r="L41" s="22">
        <v>0</v>
      </c>
      <c r="M41" s="22">
        <v>154</v>
      </c>
      <c r="N41" s="22">
        <v>0</v>
      </c>
      <c r="O41" s="17">
        <f t="shared" si="13"/>
        <v>56590</v>
      </c>
      <c r="P41" s="17"/>
      <c r="Q41" s="47">
        <f t="shared" si="14"/>
        <v>0.3954585615833186</v>
      </c>
      <c r="R41" s="47">
        <f t="shared" si="15"/>
        <v>0.006308535076868705</v>
      </c>
      <c r="S41" s="47">
        <f t="shared" si="16"/>
        <v>0.4245273016433999</v>
      </c>
      <c r="T41" s="47">
        <f t="shared" si="17"/>
        <v>0.12618837250397597</v>
      </c>
      <c r="U41" s="47">
        <f t="shared" si="18"/>
        <v>0.012970489485774872</v>
      </c>
      <c r="V41" s="47">
        <f t="shared" si="19"/>
        <v>0.02371443717971373</v>
      </c>
      <c r="W41" s="47">
        <f t="shared" si="20"/>
        <v>0.007439476939388585</v>
      </c>
      <c r="X41" s="47">
        <f t="shared" si="21"/>
        <v>0</v>
      </c>
      <c r="Y41" s="47">
        <f t="shared" si="22"/>
        <v>0</v>
      </c>
      <c r="Z41" s="47">
        <f t="shared" si="23"/>
        <v>0.002721328856688461</v>
      </c>
      <c r="AA41" s="47">
        <f t="shared" si="24"/>
        <v>0</v>
      </c>
      <c r="AC41" s="10">
        <f t="shared" si="25"/>
        <v>0.3668705742810963</v>
      </c>
      <c r="AD41" s="10">
        <f t="shared" si="3"/>
        <v>0.031958103701067754</v>
      </c>
      <c r="AE41" s="10">
        <f t="shared" si="4"/>
        <v>0.36372606019461107</v>
      </c>
      <c r="AF41" s="10">
        <f t="shared" si="5"/>
        <v>0.26120734025769654</v>
      </c>
      <c r="AG41" s="10">
        <f t="shared" si="6"/>
        <v>0.056357795537677814</v>
      </c>
      <c r="AH41" s="10">
        <f t="shared" si="7"/>
        <v>0.0887316278670407</v>
      </c>
      <c r="AI41" s="10">
        <f t="shared" si="8"/>
        <v>0.03646053974283819</v>
      </c>
      <c r="AJ41" s="10">
        <f t="shared" si="9"/>
      </c>
      <c r="AK41" s="10">
        <f t="shared" si="10"/>
      </c>
      <c r="AL41" s="10">
        <f t="shared" si="11"/>
        <v>0.016073896183589554</v>
      </c>
      <c r="AM41" s="10">
        <f t="shared" si="12"/>
      </c>
      <c r="AN41" s="10">
        <f t="shared" si="26"/>
        <v>1.221385937765618</v>
      </c>
    </row>
    <row r="42" spans="1:40" ht="12" customHeight="1">
      <c r="A42" s="28"/>
      <c r="B42" s="31"/>
      <c r="C42" s="22">
        <v>39</v>
      </c>
      <c r="D42" s="22">
        <v>22992</v>
      </c>
      <c r="E42" s="22">
        <v>218</v>
      </c>
      <c r="F42" s="22">
        <v>24259</v>
      </c>
      <c r="G42" s="22">
        <v>7145</v>
      </c>
      <c r="H42" s="22">
        <v>713</v>
      </c>
      <c r="I42" s="22">
        <v>862</v>
      </c>
      <c r="J42" s="22">
        <v>317</v>
      </c>
      <c r="K42" s="22">
        <v>0</v>
      </c>
      <c r="L42" s="22">
        <v>0</v>
      </c>
      <c r="M42" s="22">
        <v>0</v>
      </c>
      <c r="N42" s="22">
        <v>0</v>
      </c>
      <c r="O42" s="17">
        <f t="shared" si="13"/>
        <v>56545</v>
      </c>
      <c r="P42" s="17"/>
      <c r="Q42" s="47">
        <f t="shared" si="14"/>
        <v>0.4066142010787868</v>
      </c>
      <c r="R42" s="47">
        <f t="shared" si="15"/>
        <v>0.0038553364576885667</v>
      </c>
      <c r="S42" s="47">
        <f t="shared" si="16"/>
        <v>0.4290211336103988</v>
      </c>
      <c r="T42" s="47">
        <f t="shared" si="17"/>
        <v>0.12635953665222388</v>
      </c>
      <c r="U42" s="47">
        <f t="shared" si="18"/>
        <v>0.012609426120788752</v>
      </c>
      <c r="V42" s="47">
        <f t="shared" si="19"/>
        <v>0.01524449553453002</v>
      </c>
      <c r="W42" s="47">
        <f t="shared" si="20"/>
        <v>0.0056061543903086035</v>
      </c>
      <c r="X42" s="47">
        <f t="shared" si="21"/>
        <v>0</v>
      </c>
      <c r="Y42" s="47">
        <f t="shared" si="22"/>
        <v>0</v>
      </c>
      <c r="Z42" s="47">
        <f t="shared" si="23"/>
        <v>0</v>
      </c>
      <c r="AA42" s="47">
        <f t="shared" si="24"/>
        <v>0</v>
      </c>
      <c r="AC42" s="10">
        <f t="shared" si="25"/>
        <v>0.36590823719296833</v>
      </c>
      <c r="AD42" s="10">
        <f t="shared" si="3"/>
        <v>0.021429105057185635</v>
      </c>
      <c r="AE42" s="10">
        <f t="shared" si="4"/>
        <v>0.3630587476721026</v>
      </c>
      <c r="AF42" s="10">
        <f t="shared" si="5"/>
        <v>0.26139036634948676</v>
      </c>
      <c r="AG42" s="10">
        <f t="shared" si="6"/>
        <v>0.055144937416966605</v>
      </c>
      <c r="AH42" s="10">
        <f t="shared" si="7"/>
        <v>0.06377590790823548</v>
      </c>
      <c r="AI42" s="10">
        <f t="shared" si="8"/>
        <v>0.02906168928813728</v>
      </c>
      <c r="AJ42" s="10">
        <f t="shared" si="9"/>
      </c>
      <c r="AK42" s="10">
        <f t="shared" si="10"/>
      </c>
      <c r="AL42" s="10">
        <f t="shared" si="11"/>
      </c>
      <c r="AM42" s="10">
        <f t="shared" si="12"/>
      </c>
      <c r="AN42" s="10">
        <f t="shared" si="26"/>
        <v>1.1597689908850826</v>
      </c>
    </row>
    <row r="43" spans="1:40" ht="12" customHeight="1">
      <c r="A43" s="28"/>
      <c r="B43" s="31"/>
      <c r="C43" s="22">
        <v>40</v>
      </c>
      <c r="D43" s="22">
        <v>22455</v>
      </c>
      <c r="E43" s="22">
        <v>160</v>
      </c>
      <c r="F43" s="22">
        <v>24029</v>
      </c>
      <c r="G43" s="22">
        <v>7150</v>
      </c>
      <c r="H43" s="22">
        <v>676</v>
      </c>
      <c r="I43" s="22">
        <v>542</v>
      </c>
      <c r="J43" s="22">
        <v>224</v>
      </c>
      <c r="K43" s="22">
        <v>0</v>
      </c>
      <c r="L43" s="22">
        <v>0</v>
      </c>
      <c r="M43" s="22">
        <v>0</v>
      </c>
      <c r="N43" s="22">
        <v>0</v>
      </c>
      <c r="O43" s="17">
        <f t="shared" si="13"/>
        <v>55276</v>
      </c>
      <c r="P43" s="17"/>
      <c r="Q43" s="47">
        <f t="shared" si="14"/>
        <v>0.40623417034517695</v>
      </c>
      <c r="R43" s="47">
        <f t="shared" si="15"/>
        <v>0.002894565453361314</v>
      </c>
      <c r="S43" s="47">
        <f t="shared" si="16"/>
        <v>0.43470945799261884</v>
      </c>
      <c r="T43" s="47">
        <f t="shared" si="17"/>
        <v>0.12935089369708372</v>
      </c>
      <c r="U43" s="47">
        <f t="shared" si="18"/>
        <v>0.012229539040451553</v>
      </c>
      <c r="V43" s="47">
        <f t="shared" si="19"/>
        <v>0.009805340473261452</v>
      </c>
      <c r="W43" s="47">
        <f t="shared" si="20"/>
        <v>0.00405239163470584</v>
      </c>
      <c r="X43" s="47">
        <f t="shared" si="21"/>
        <v>0</v>
      </c>
      <c r="Y43" s="47">
        <f t="shared" si="22"/>
        <v>0</v>
      </c>
      <c r="Z43" s="47">
        <f t="shared" si="23"/>
        <v>0</v>
      </c>
      <c r="AA43" s="47">
        <f t="shared" si="24"/>
        <v>0</v>
      </c>
      <c r="AC43" s="10">
        <f t="shared" si="25"/>
        <v>0.36594610424997304</v>
      </c>
      <c r="AD43" s="10">
        <f t="shared" si="3"/>
        <v>0.01691850432502945</v>
      </c>
      <c r="AE43" s="10">
        <f t="shared" si="4"/>
        <v>0.3621466179372356</v>
      </c>
      <c r="AF43" s="10">
        <f t="shared" si="5"/>
        <v>0.2645518705737128</v>
      </c>
      <c r="AG43" s="10">
        <f t="shared" si="6"/>
        <v>0.053857679465141445</v>
      </c>
      <c r="AH43" s="10">
        <f t="shared" si="7"/>
        <v>0.04534801410652329</v>
      </c>
      <c r="AI43" s="10">
        <f t="shared" si="8"/>
        <v>0.022322388778046657</v>
      </c>
      <c r="AJ43" s="10">
        <f t="shared" si="9"/>
      </c>
      <c r="AK43" s="10">
        <f t="shared" si="10"/>
      </c>
      <c r="AL43" s="10">
        <f t="shared" si="11"/>
      </c>
      <c r="AM43" s="10">
        <f t="shared" si="12"/>
      </c>
      <c r="AN43" s="10">
        <f t="shared" si="26"/>
        <v>1.1310911794356624</v>
      </c>
    </row>
    <row r="44" spans="1:40" ht="12" customHeight="1">
      <c r="A44" s="28"/>
      <c r="B44" s="31"/>
      <c r="C44" s="22">
        <v>41</v>
      </c>
      <c r="D44" s="22">
        <v>21366</v>
      </c>
      <c r="E44" s="22">
        <v>0</v>
      </c>
      <c r="F44" s="22">
        <v>23767</v>
      </c>
      <c r="G44" s="22">
        <v>7176</v>
      </c>
      <c r="H44" s="22">
        <v>646</v>
      </c>
      <c r="I44" s="22">
        <v>396</v>
      </c>
      <c r="J44" s="22">
        <v>223</v>
      </c>
      <c r="K44" s="22">
        <v>0</v>
      </c>
      <c r="L44" s="22">
        <v>0</v>
      </c>
      <c r="M44" s="22">
        <v>0</v>
      </c>
      <c r="N44" s="22">
        <v>0</v>
      </c>
      <c r="O44" s="17">
        <f t="shared" si="13"/>
        <v>53615</v>
      </c>
      <c r="P44" s="17"/>
      <c r="Q44" s="47">
        <f t="shared" si="14"/>
        <v>0.39850788025739065</v>
      </c>
      <c r="R44" s="47">
        <f t="shared" si="15"/>
        <v>0</v>
      </c>
      <c r="S44" s="47">
        <f t="shared" si="16"/>
        <v>0.4432901240324536</v>
      </c>
      <c r="T44" s="47">
        <f t="shared" si="17"/>
        <v>0.1338431409120582</v>
      </c>
      <c r="U44" s="47">
        <f t="shared" si="18"/>
        <v>0.012048866921570455</v>
      </c>
      <c r="V44" s="47">
        <f t="shared" si="19"/>
        <v>0.007385992725916255</v>
      </c>
      <c r="W44" s="47">
        <f t="shared" si="20"/>
        <v>0.004159283782523547</v>
      </c>
      <c r="X44" s="47">
        <f t="shared" si="21"/>
        <v>0</v>
      </c>
      <c r="Y44" s="47">
        <f t="shared" si="22"/>
        <v>0</v>
      </c>
      <c r="Z44" s="47">
        <f t="shared" si="23"/>
        <v>0</v>
      </c>
      <c r="AA44" s="47">
        <f t="shared" si="24"/>
        <v>0</v>
      </c>
      <c r="AC44" s="10">
        <f t="shared" si="25"/>
        <v>0.36663841050763774</v>
      </c>
      <c r="AD44" s="10">
        <f t="shared" si="3"/>
      </c>
      <c r="AE44" s="10">
        <f t="shared" si="4"/>
        <v>0.3606301762281829</v>
      </c>
      <c r="AF44" s="10">
        <f t="shared" si="5"/>
        <v>0.26917016792454435</v>
      </c>
      <c r="AG44" s="10">
        <f t="shared" si="6"/>
        <v>0.053241348261626076</v>
      </c>
      <c r="AH44" s="10">
        <f t="shared" si="7"/>
        <v>0.03625170752905544</v>
      </c>
      <c r="AI44" s="10">
        <f t="shared" si="8"/>
        <v>0.02280290893116274</v>
      </c>
      <c r="AJ44" s="10">
        <f t="shared" si="9"/>
      </c>
      <c r="AK44" s="10">
        <f t="shared" si="10"/>
      </c>
      <c r="AL44" s="10">
        <f t="shared" si="11"/>
      </c>
      <c r="AM44" s="10">
        <f t="shared" si="12"/>
      </c>
      <c r="AN44" s="10">
        <f t="shared" si="26"/>
        <v>1.1087347193822092</v>
      </c>
    </row>
    <row r="45" spans="1:40" ht="12" customHeight="1">
      <c r="A45" s="28"/>
      <c r="B45" s="31"/>
      <c r="C45" s="22">
        <v>42</v>
      </c>
      <c r="D45" s="22">
        <v>20413</v>
      </c>
      <c r="E45" s="22">
        <v>0</v>
      </c>
      <c r="F45" s="22">
        <v>23000</v>
      </c>
      <c r="G45" s="22">
        <v>7302</v>
      </c>
      <c r="H45" s="22">
        <v>607</v>
      </c>
      <c r="I45" s="22">
        <v>378</v>
      </c>
      <c r="J45" s="22">
        <v>199</v>
      </c>
      <c r="K45" s="22">
        <v>0</v>
      </c>
      <c r="L45" s="22">
        <v>0</v>
      </c>
      <c r="M45" s="22">
        <v>0</v>
      </c>
      <c r="N45" s="22">
        <v>0</v>
      </c>
      <c r="O45" s="17">
        <f t="shared" si="13"/>
        <v>51941</v>
      </c>
      <c r="P45" s="17"/>
      <c r="Q45" s="47">
        <f t="shared" si="14"/>
        <v>0.39300360023873243</v>
      </c>
      <c r="R45" s="47">
        <f t="shared" si="15"/>
        <v>0</v>
      </c>
      <c r="S45" s="47">
        <f t="shared" si="16"/>
        <v>0.4428101114726324</v>
      </c>
      <c r="T45" s="47">
        <f t="shared" si="17"/>
        <v>0.14058258408578964</v>
      </c>
      <c r="U45" s="47">
        <f t="shared" si="18"/>
        <v>0.011686336420169039</v>
      </c>
      <c r="V45" s="47">
        <f t="shared" si="19"/>
        <v>0.007277487918985002</v>
      </c>
      <c r="W45" s="47">
        <f t="shared" si="20"/>
        <v>0.003831270094915385</v>
      </c>
      <c r="X45" s="47">
        <f t="shared" si="21"/>
        <v>0</v>
      </c>
      <c r="Y45" s="47">
        <f t="shared" si="22"/>
        <v>0</v>
      </c>
      <c r="Z45" s="47">
        <f t="shared" si="23"/>
        <v>0</v>
      </c>
      <c r="AA45" s="47">
        <f t="shared" si="24"/>
        <v>0</v>
      </c>
      <c r="AC45" s="10">
        <f t="shared" si="25"/>
        <v>0.36704040934750176</v>
      </c>
      <c r="AD45" s="10">
        <f t="shared" si="3"/>
      </c>
      <c r="AE45" s="10">
        <f t="shared" si="4"/>
        <v>0.36071942379622196</v>
      </c>
      <c r="AF45" s="10">
        <f t="shared" si="5"/>
        <v>0.27581743138737885</v>
      </c>
      <c r="AG45" s="10">
        <f t="shared" si="6"/>
        <v>0.051996425036144156</v>
      </c>
      <c r="AH45" s="10">
        <f t="shared" si="7"/>
        <v>0.03582685137031821</v>
      </c>
      <c r="AI45" s="10">
        <f t="shared" si="8"/>
        <v>0.021319328155887135</v>
      </c>
      <c r="AJ45" s="10">
        <f t="shared" si="9"/>
      </c>
      <c r="AK45" s="10">
        <f t="shared" si="10"/>
      </c>
      <c r="AL45" s="10">
        <f t="shared" si="11"/>
      </c>
      <c r="AM45" s="10">
        <f t="shared" si="12"/>
      </c>
      <c r="AN45" s="10">
        <f t="shared" si="26"/>
        <v>1.112719869093452</v>
      </c>
    </row>
    <row r="46" spans="1:40" ht="12" customHeight="1">
      <c r="A46" s="28"/>
      <c r="B46" s="31"/>
      <c r="C46" s="22">
        <v>43</v>
      </c>
      <c r="D46" s="22">
        <v>19695</v>
      </c>
      <c r="E46" s="22">
        <v>0</v>
      </c>
      <c r="F46" s="22">
        <v>23027</v>
      </c>
      <c r="G46" s="22">
        <v>7362</v>
      </c>
      <c r="H46" s="22">
        <v>559</v>
      </c>
      <c r="I46" s="22">
        <v>318</v>
      </c>
      <c r="J46" s="22">
        <v>143</v>
      </c>
      <c r="K46" s="22">
        <v>0</v>
      </c>
      <c r="L46" s="22">
        <v>0</v>
      </c>
      <c r="M46" s="22">
        <v>0</v>
      </c>
      <c r="N46" s="22">
        <v>0</v>
      </c>
      <c r="O46" s="17">
        <f t="shared" si="13"/>
        <v>51147</v>
      </c>
      <c r="P46" s="17"/>
      <c r="Q46" s="47">
        <f t="shared" si="14"/>
        <v>0.3850665728195202</v>
      </c>
      <c r="R46" s="47">
        <f t="shared" si="15"/>
        <v>0</v>
      </c>
      <c r="S46" s="47">
        <f t="shared" si="16"/>
        <v>0.4502121336539778</v>
      </c>
      <c r="T46" s="47">
        <f t="shared" si="17"/>
        <v>0.14393806088333627</v>
      </c>
      <c r="U46" s="47">
        <f t="shared" si="18"/>
        <v>0.010929282264844468</v>
      </c>
      <c r="V46" s="47">
        <f t="shared" si="19"/>
        <v>0.006217373452988445</v>
      </c>
      <c r="W46" s="47">
        <f t="shared" si="20"/>
        <v>0.0027958629049602128</v>
      </c>
      <c r="X46" s="47">
        <f t="shared" si="21"/>
        <v>0</v>
      </c>
      <c r="Y46" s="47">
        <f t="shared" si="22"/>
        <v>0</v>
      </c>
      <c r="Z46" s="47">
        <f t="shared" si="23"/>
        <v>0</v>
      </c>
      <c r="AA46" s="47">
        <f t="shared" si="24"/>
        <v>0</v>
      </c>
      <c r="AC46" s="10">
        <f t="shared" si="25"/>
        <v>0.3674840646837948</v>
      </c>
      <c r="AD46" s="10">
        <f t="shared" si="3"/>
      </c>
      <c r="AE46" s="10">
        <f t="shared" si="4"/>
        <v>0.3592856700064391</v>
      </c>
      <c r="AF46" s="10">
        <f t="shared" si="5"/>
        <v>0.2790055364138656</v>
      </c>
      <c r="AG46" s="10">
        <f t="shared" si="6"/>
        <v>0.049360022910871354</v>
      </c>
      <c r="AH46" s="10">
        <f t="shared" si="7"/>
        <v>0.0315867921872506</v>
      </c>
      <c r="AI46" s="10">
        <f t="shared" si="8"/>
        <v>0.016438596043509904</v>
      </c>
      <c r="AJ46" s="10">
        <f t="shared" si="9"/>
      </c>
      <c r="AK46" s="10">
        <f t="shared" si="10"/>
      </c>
      <c r="AL46" s="10">
        <f t="shared" si="11"/>
      </c>
      <c r="AM46" s="10">
        <f t="shared" si="12"/>
      </c>
      <c r="AN46" s="10">
        <f t="shared" si="26"/>
        <v>1.1031606822457312</v>
      </c>
    </row>
    <row r="47" spans="1:40" ht="12" customHeight="1">
      <c r="A47" s="28"/>
      <c r="B47" s="31"/>
      <c r="C47" s="22">
        <v>44</v>
      </c>
      <c r="D47" s="22">
        <v>17865</v>
      </c>
      <c r="E47" s="22">
        <v>0</v>
      </c>
      <c r="F47" s="22">
        <v>22610</v>
      </c>
      <c r="G47" s="22">
        <v>7385</v>
      </c>
      <c r="H47" s="22">
        <v>576</v>
      </c>
      <c r="I47" s="22">
        <v>0</v>
      </c>
      <c r="J47" s="22">
        <v>110</v>
      </c>
      <c r="K47" s="22">
        <v>0</v>
      </c>
      <c r="L47" s="22">
        <v>0</v>
      </c>
      <c r="M47" s="22">
        <v>0</v>
      </c>
      <c r="N47" s="22">
        <v>0</v>
      </c>
      <c r="O47" s="17">
        <f t="shared" si="13"/>
        <v>48590</v>
      </c>
      <c r="P47" s="17"/>
      <c r="Q47" s="47">
        <f t="shared" si="14"/>
        <v>0.367668244494752</v>
      </c>
      <c r="R47" s="47">
        <f t="shared" si="15"/>
        <v>0</v>
      </c>
      <c r="S47" s="47">
        <f t="shared" si="16"/>
        <v>0.46532208273307263</v>
      </c>
      <c r="T47" s="47">
        <f t="shared" si="17"/>
        <v>0.15198600535089524</v>
      </c>
      <c r="U47" s="47">
        <f t="shared" si="18"/>
        <v>0.011854291006379913</v>
      </c>
      <c r="V47" s="47">
        <f t="shared" si="19"/>
        <v>0</v>
      </c>
      <c r="W47" s="47">
        <f t="shared" si="20"/>
        <v>0.002263840296357275</v>
      </c>
      <c r="X47" s="47">
        <f t="shared" si="21"/>
        <v>0</v>
      </c>
      <c r="Y47" s="47">
        <f t="shared" si="22"/>
        <v>0</v>
      </c>
      <c r="Z47" s="47">
        <f t="shared" si="23"/>
        <v>0</v>
      </c>
      <c r="AA47" s="47">
        <f t="shared" si="24"/>
        <v>0</v>
      </c>
      <c r="AC47" s="10">
        <f t="shared" si="25"/>
        <v>0.3678793805366673</v>
      </c>
      <c r="AD47" s="10">
        <f t="shared" si="3"/>
      </c>
      <c r="AE47" s="10">
        <f t="shared" si="4"/>
        <v>0.35598324138120124</v>
      </c>
      <c r="AF47" s="10">
        <f t="shared" si="5"/>
        <v>0.2863365930752943</v>
      </c>
      <c r="AG47" s="10">
        <f t="shared" si="6"/>
        <v>0.05257455548922694</v>
      </c>
      <c r="AH47" s="10">
        <f t="shared" si="7"/>
      </c>
      <c r="AI47" s="10">
        <f t="shared" si="8"/>
        <v>0.013788355480074677</v>
      </c>
      <c r="AJ47" s="10">
        <f t="shared" si="9"/>
      </c>
      <c r="AK47" s="10">
        <f t="shared" si="10"/>
      </c>
      <c r="AL47" s="10">
        <f t="shared" si="11"/>
      </c>
      <c r="AM47" s="10">
        <f t="shared" si="12"/>
      </c>
      <c r="AN47" s="10">
        <f t="shared" si="26"/>
        <v>1.0765621259624645</v>
      </c>
    </row>
    <row r="48" spans="1:40" ht="12" customHeight="1">
      <c r="A48" s="28"/>
      <c r="B48" s="31"/>
      <c r="C48" s="22">
        <v>45</v>
      </c>
      <c r="D48" s="22">
        <v>17175</v>
      </c>
      <c r="E48" s="22">
        <v>0</v>
      </c>
      <c r="F48" s="22">
        <v>21329</v>
      </c>
      <c r="G48" s="22">
        <v>7412</v>
      </c>
      <c r="H48" s="22">
        <v>607</v>
      </c>
      <c r="I48" s="22">
        <v>0</v>
      </c>
      <c r="J48" s="22">
        <v>100</v>
      </c>
      <c r="K48" s="22">
        <v>0</v>
      </c>
      <c r="L48" s="22">
        <v>0</v>
      </c>
      <c r="M48" s="22">
        <v>0</v>
      </c>
      <c r="N48" s="22">
        <v>0</v>
      </c>
      <c r="O48" s="17">
        <f t="shared" si="13"/>
        <v>46668</v>
      </c>
      <c r="P48" s="17"/>
      <c r="Q48" s="47">
        <f t="shared" si="14"/>
        <v>0.3680251992800206</v>
      </c>
      <c r="R48" s="47">
        <f t="shared" si="15"/>
        <v>0</v>
      </c>
      <c r="S48" s="47">
        <f t="shared" si="16"/>
        <v>0.4570369418016628</v>
      </c>
      <c r="T48" s="47">
        <f t="shared" si="17"/>
        <v>0.15882403359904002</v>
      </c>
      <c r="U48" s="47">
        <f t="shared" si="18"/>
        <v>0.01300677123510757</v>
      </c>
      <c r="V48" s="47">
        <f t="shared" si="19"/>
        <v>0</v>
      </c>
      <c r="W48" s="47">
        <f t="shared" si="20"/>
        <v>0.0021427959201165683</v>
      </c>
      <c r="X48" s="47">
        <f t="shared" si="21"/>
        <v>0</v>
      </c>
      <c r="Y48" s="47">
        <f t="shared" si="22"/>
        <v>0</v>
      </c>
      <c r="Z48" s="47">
        <f t="shared" si="23"/>
        <v>0</v>
      </c>
      <c r="AA48" s="47">
        <f t="shared" si="24"/>
        <v>0</v>
      </c>
      <c r="AC48" s="10">
        <f t="shared" si="25"/>
        <v>0.36787941229972715</v>
      </c>
      <c r="AD48" s="10">
        <f t="shared" si="3"/>
      </c>
      <c r="AE48" s="10">
        <f t="shared" si="4"/>
        <v>0.35785583764783635</v>
      </c>
      <c r="AF48" s="10">
        <f t="shared" si="5"/>
        <v>0.2922296141926661</v>
      </c>
      <c r="AG48" s="10">
        <f t="shared" si="6"/>
        <v>0.05647911014144038</v>
      </c>
      <c r="AH48" s="10">
        <f t="shared" si="7"/>
      </c>
      <c r="AI48" s="10">
        <f t="shared" si="8"/>
        <v>0.013168860456749072</v>
      </c>
      <c r="AJ48" s="10">
        <f t="shared" si="9"/>
      </c>
      <c r="AK48" s="10">
        <f t="shared" si="10"/>
      </c>
      <c r="AL48" s="10">
        <f t="shared" si="11"/>
      </c>
      <c r="AM48" s="10">
        <f t="shared" si="12"/>
      </c>
      <c r="AN48" s="10">
        <f t="shared" si="26"/>
        <v>1.087612834738419</v>
      </c>
    </row>
    <row r="49" spans="1:40" ht="12" customHeight="1">
      <c r="A49" s="28"/>
      <c r="B49" s="31"/>
      <c r="C49" s="22">
        <v>46</v>
      </c>
      <c r="D49" s="22">
        <v>15988</v>
      </c>
      <c r="E49" s="22">
        <v>0</v>
      </c>
      <c r="F49" s="22">
        <v>20603</v>
      </c>
      <c r="G49" s="22">
        <v>7413</v>
      </c>
      <c r="H49" s="22">
        <v>612</v>
      </c>
      <c r="I49" s="22">
        <v>0</v>
      </c>
      <c r="J49" s="22">
        <v>95</v>
      </c>
      <c r="K49" s="22">
        <v>0</v>
      </c>
      <c r="L49" s="22">
        <v>0</v>
      </c>
      <c r="M49" s="22">
        <v>0</v>
      </c>
      <c r="N49" s="22">
        <v>0</v>
      </c>
      <c r="O49" s="17">
        <f t="shared" si="13"/>
        <v>44757</v>
      </c>
      <c r="P49" s="17"/>
      <c r="Q49" s="47">
        <f t="shared" si="14"/>
        <v>0.35721786536184286</v>
      </c>
      <c r="R49" s="47">
        <f t="shared" si="15"/>
        <v>0</v>
      </c>
      <c r="S49" s="47">
        <f t="shared" si="16"/>
        <v>0.46033022767388343</v>
      </c>
      <c r="T49" s="47">
        <f t="shared" si="17"/>
        <v>0.16562772303773712</v>
      </c>
      <c r="U49" s="47">
        <f t="shared" si="18"/>
        <v>0.013673838729137341</v>
      </c>
      <c r="V49" s="47">
        <f t="shared" si="19"/>
        <v>0</v>
      </c>
      <c r="W49" s="47">
        <f t="shared" si="20"/>
        <v>0.002122573005339947</v>
      </c>
      <c r="X49" s="47">
        <f t="shared" si="21"/>
        <v>0</v>
      </c>
      <c r="Y49" s="47">
        <f t="shared" si="22"/>
        <v>0</v>
      </c>
      <c r="Z49" s="47">
        <f t="shared" si="23"/>
        <v>0</v>
      </c>
      <c r="AA49" s="47">
        <f t="shared" si="24"/>
        <v>0</v>
      </c>
      <c r="AC49" s="10">
        <f t="shared" si="25"/>
        <v>0.3677234342453977</v>
      </c>
      <c r="AD49" s="10">
        <f t="shared" si="3"/>
      </c>
      <c r="AE49" s="10">
        <f t="shared" si="4"/>
        <v>0.35712932828691607</v>
      </c>
      <c r="AF49" s="10">
        <f t="shared" si="5"/>
        <v>0.297800739787195</v>
      </c>
      <c r="AG49" s="10">
        <f t="shared" si="6"/>
        <v>0.05869181943306394</v>
      </c>
      <c r="AH49" s="10">
        <f t="shared" si="7"/>
      </c>
      <c r="AI49" s="10">
        <f t="shared" si="8"/>
        <v>0.013064704810929903</v>
      </c>
      <c r="AJ49" s="10">
        <f t="shared" si="9"/>
      </c>
      <c r="AK49" s="10">
        <f t="shared" si="10"/>
      </c>
      <c r="AL49" s="10">
        <f t="shared" si="11"/>
      </c>
      <c r="AM49" s="10">
        <f t="shared" si="12"/>
      </c>
      <c r="AN49" s="10">
        <f t="shared" si="26"/>
        <v>1.0944100265635024</v>
      </c>
    </row>
    <row r="50" spans="1:40" ht="12" customHeight="1">
      <c r="A50" s="28"/>
      <c r="B50" s="31"/>
      <c r="C50" s="22">
        <v>47</v>
      </c>
      <c r="D50" s="22">
        <v>14935</v>
      </c>
      <c r="E50" s="22">
        <v>0</v>
      </c>
      <c r="F50" s="22">
        <v>20551</v>
      </c>
      <c r="G50" s="22">
        <v>7430</v>
      </c>
      <c r="H50" s="22">
        <v>586</v>
      </c>
      <c r="I50" s="22">
        <v>0</v>
      </c>
      <c r="J50" s="22">
        <v>88</v>
      </c>
      <c r="K50" s="22">
        <v>0</v>
      </c>
      <c r="L50" s="22">
        <v>0</v>
      </c>
      <c r="M50" s="22">
        <v>0</v>
      </c>
      <c r="N50" s="22">
        <v>0</v>
      </c>
      <c r="O50" s="17">
        <f t="shared" si="13"/>
        <v>43637</v>
      </c>
      <c r="P50" s="17"/>
      <c r="Q50" s="47">
        <f t="shared" si="14"/>
        <v>0.34225542544171234</v>
      </c>
      <c r="R50" s="47">
        <f t="shared" si="15"/>
        <v>0</v>
      </c>
      <c r="S50" s="47">
        <f t="shared" si="16"/>
        <v>0.470953548594083</v>
      </c>
      <c r="T50" s="47">
        <f t="shared" si="17"/>
        <v>0.17026835025322548</v>
      </c>
      <c r="U50" s="47">
        <f t="shared" si="18"/>
        <v>0.013428970827508765</v>
      </c>
      <c r="V50" s="47">
        <f t="shared" si="19"/>
        <v>0</v>
      </c>
      <c r="W50" s="47">
        <f t="shared" si="20"/>
        <v>0.00201663725737333</v>
      </c>
      <c r="X50" s="47">
        <f t="shared" si="21"/>
        <v>0</v>
      </c>
      <c r="Y50" s="47">
        <f t="shared" si="22"/>
        <v>0</v>
      </c>
      <c r="Z50" s="47">
        <f t="shared" si="23"/>
        <v>0</v>
      </c>
      <c r="AA50" s="47">
        <f t="shared" si="24"/>
        <v>0</v>
      </c>
      <c r="AC50" s="10">
        <f t="shared" si="25"/>
        <v>0.36696556986878787</v>
      </c>
      <c r="AD50" s="10">
        <f t="shared" si="3"/>
      </c>
      <c r="AE50" s="10">
        <f t="shared" si="4"/>
        <v>0.3546260501013557</v>
      </c>
      <c r="AF50" s="10">
        <f t="shared" si="5"/>
        <v>0.301439606254203</v>
      </c>
      <c r="AG50" s="10">
        <f t="shared" si="6"/>
        <v>0.05788344225288432</v>
      </c>
      <c r="AH50" s="10">
        <f t="shared" si="7"/>
      </c>
      <c r="AI50" s="10">
        <f t="shared" si="8"/>
        <v>0.012515903965383402</v>
      </c>
      <c r="AJ50" s="10">
        <f t="shared" si="9"/>
      </c>
      <c r="AK50" s="10">
        <f t="shared" si="10"/>
      </c>
      <c r="AL50" s="10">
        <f t="shared" si="11"/>
      </c>
      <c r="AM50" s="10">
        <f t="shared" si="12"/>
      </c>
      <c r="AN50" s="10">
        <f t="shared" si="26"/>
        <v>1.0934305724426143</v>
      </c>
    </row>
    <row r="51" spans="1:40" ht="12" customHeight="1">
      <c r="A51" s="29"/>
      <c r="B51" s="32"/>
      <c r="C51" s="22">
        <v>48</v>
      </c>
      <c r="D51" s="22">
        <v>14578</v>
      </c>
      <c r="E51" s="22">
        <v>0</v>
      </c>
      <c r="F51" s="22">
        <v>20010</v>
      </c>
      <c r="G51" s="22">
        <v>7447</v>
      </c>
      <c r="H51" s="22">
        <v>590</v>
      </c>
      <c r="I51" s="22">
        <v>0</v>
      </c>
      <c r="J51" s="22">
        <v>88</v>
      </c>
      <c r="K51" s="22">
        <v>0</v>
      </c>
      <c r="L51" s="22">
        <v>0</v>
      </c>
      <c r="M51" s="22">
        <v>0</v>
      </c>
      <c r="N51" s="22">
        <v>0</v>
      </c>
      <c r="O51" s="17">
        <f t="shared" si="13"/>
        <v>42761</v>
      </c>
      <c r="P51" s="17"/>
      <c r="Q51" s="47">
        <f t="shared" si="14"/>
        <v>0.34091812633006713</v>
      </c>
      <c r="R51" s="47">
        <f t="shared" si="15"/>
        <v>0</v>
      </c>
      <c r="S51" s="47">
        <f t="shared" si="16"/>
        <v>0.4679497673113351</v>
      </c>
      <c r="T51" s="47">
        <f t="shared" si="17"/>
        <v>0.17415401884895115</v>
      </c>
      <c r="U51" s="47">
        <f t="shared" si="18"/>
        <v>0.013797619326021375</v>
      </c>
      <c r="V51" s="47">
        <f t="shared" si="19"/>
        <v>0</v>
      </c>
      <c r="W51" s="47">
        <f t="shared" si="20"/>
        <v>0.0020579500011692897</v>
      </c>
      <c r="X51" s="47">
        <f t="shared" si="21"/>
        <v>0</v>
      </c>
      <c r="Y51" s="47">
        <f t="shared" si="22"/>
        <v>0</v>
      </c>
      <c r="Z51" s="47">
        <f t="shared" si="23"/>
        <v>0</v>
      </c>
      <c r="AA51" s="47">
        <f t="shared" si="24"/>
        <v>0</v>
      </c>
      <c r="AC51" s="10">
        <f t="shared" si="25"/>
        <v>0.36686640356483713</v>
      </c>
      <c r="AD51" s="10">
        <f t="shared" si="3"/>
      </c>
      <c r="AE51" s="10">
        <f t="shared" si="4"/>
        <v>0.3553583970402644</v>
      </c>
      <c r="AF51" s="10">
        <f t="shared" si="5"/>
        <v>0.3043890422426525</v>
      </c>
      <c r="AG51" s="10">
        <f t="shared" si="6"/>
        <v>0.05909878011369707</v>
      </c>
      <c r="AH51" s="10">
        <f t="shared" si="7"/>
      </c>
      <c r="AI51" s="10">
        <f t="shared" si="8"/>
        <v>0.012730571184776154</v>
      </c>
      <c r="AJ51" s="10">
        <f t="shared" si="9"/>
      </c>
      <c r="AK51" s="10">
        <f t="shared" si="10"/>
      </c>
      <c r="AL51" s="10">
        <f t="shared" si="11"/>
      </c>
      <c r="AM51" s="10">
        <f t="shared" si="12"/>
      </c>
      <c r="AN51" s="10">
        <f t="shared" si="26"/>
        <v>1.0984431941462272</v>
      </c>
    </row>
    <row r="52" spans="1:40" ht="12" customHeight="1">
      <c r="A52" s="33" t="s">
        <v>2</v>
      </c>
      <c r="B52" s="34">
        <v>40190</v>
      </c>
      <c r="C52" s="23">
        <v>1</v>
      </c>
      <c r="D52" s="23">
        <v>15309</v>
      </c>
      <c r="E52" s="23">
        <v>0</v>
      </c>
      <c r="F52" s="23">
        <v>19922</v>
      </c>
      <c r="G52" s="23">
        <v>7454</v>
      </c>
      <c r="H52" s="23">
        <v>585</v>
      </c>
      <c r="I52" s="23">
        <v>0</v>
      </c>
      <c r="J52" s="23">
        <v>88</v>
      </c>
      <c r="K52" s="23">
        <v>0</v>
      </c>
      <c r="L52" s="23">
        <v>0</v>
      </c>
      <c r="M52" s="23">
        <v>0</v>
      </c>
      <c r="N52" s="23">
        <v>0</v>
      </c>
      <c r="O52" s="17"/>
      <c r="P52" s="17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</row>
    <row r="53" spans="1:40" ht="12" customHeight="1">
      <c r="A53" s="33"/>
      <c r="B53" s="34"/>
      <c r="C53" s="23">
        <v>2</v>
      </c>
      <c r="D53" s="23">
        <v>15564</v>
      </c>
      <c r="E53" s="23">
        <v>0</v>
      </c>
      <c r="F53" s="23">
        <v>19707</v>
      </c>
      <c r="G53" s="23">
        <v>7417</v>
      </c>
      <c r="H53" s="23">
        <v>622</v>
      </c>
      <c r="I53" s="23">
        <v>0</v>
      </c>
      <c r="J53" s="23">
        <v>88</v>
      </c>
      <c r="K53" s="23">
        <v>0</v>
      </c>
      <c r="L53" s="23">
        <v>0</v>
      </c>
      <c r="M53" s="23">
        <v>0</v>
      </c>
      <c r="N53" s="23">
        <v>0</v>
      </c>
      <c r="O53" s="17"/>
      <c r="P53" s="17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ht="12" customHeight="1">
      <c r="A54" s="33"/>
      <c r="B54" s="34"/>
      <c r="C54" s="23">
        <v>3</v>
      </c>
      <c r="D54" s="23">
        <v>15429</v>
      </c>
      <c r="E54" s="23">
        <v>0</v>
      </c>
      <c r="F54" s="23">
        <v>19704</v>
      </c>
      <c r="G54" s="23">
        <v>7420</v>
      </c>
      <c r="H54" s="23">
        <v>659</v>
      </c>
      <c r="I54" s="23">
        <v>0</v>
      </c>
      <c r="J54" s="23">
        <v>88</v>
      </c>
      <c r="K54" s="23">
        <v>0</v>
      </c>
      <c r="L54" s="23">
        <v>0</v>
      </c>
      <c r="M54" s="23">
        <v>0</v>
      </c>
      <c r="N54" s="23">
        <v>0</v>
      </c>
      <c r="O54" s="17"/>
      <c r="P54" s="17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</row>
    <row r="55" spans="1:40" ht="12" customHeight="1">
      <c r="A55" s="33"/>
      <c r="B55" s="34"/>
      <c r="C55" s="23">
        <v>4</v>
      </c>
      <c r="D55" s="23">
        <v>15295</v>
      </c>
      <c r="E55" s="23">
        <v>0</v>
      </c>
      <c r="F55" s="23">
        <v>19597</v>
      </c>
      <c r="G55" s="23">
        <v>7413</v>
      </c>
      <c r="H55" s="23">
        <v>655</v>
      </c>
      <c r="I55" s="23">
        <v>0</v>
      </c>
      <c r="J55" s="23">
        <v>89</v>
      </c>
      <c r="K55" s="23">
        <v>0</v>
      </c>
      <c r="L55" s="23">
        <v>0</v>
      </c>
      <c r="M55" s="23">
        <v>0</v>
      </c>
      <c r="N55" s="23">
        <v>0</v>
      </c>
      <c r="O55" s="17"/>
      <c r="P55" s="17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</row>
    <row r="56" spans="1:40" ht="12" customHeight="1">
      <c r="A56" s="33"/>
      <c r="B56" s="34"/>
      <c r="C56" s="23">
        <v>5</v>
      </c>
      <c r="D56" s="23">
        <v>14837</v>
      </c>
      <c r="E56" s="23">
        <v>0</v>
      </c>
      <c r="F56" s="23">
        <v>19524</v>
      </c>
      <c r="G56" s="23">
        <v>7412</v>
      </c>
      <c r="H56" s="23">
        <v>689</v>
      </c>
      <c r="I56" s="23">
        <v>0</v>
      </c>
      <c r="J56" s="23">
        <v>89</v>
      </c>
      <c r="K56" s="23">
        <v>0</v>
      </c>
      <c r="L56" s="23">
        <v>0</v>
      </c>
      <c r="M56" s="23">
        <v>0</v>
      </c>
      <c r="N56" s="23">
        <v>0</v>
      </c>
      <c r="O56" s="17"/>
      <c r="P56" s="17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</row>
    <row r="57" spans="1:40" ht="12" customHeight="1">
      <c r="A57" s="33"/>
      <c r="B57" s="34"/>
      <c r="C57" s="23">
        <v>6</v>
      </c>
      <c r="D57" s="23">
        <v>14893</v>
      </c>
      <c r="E57" s="23">
        <v>0</v>
      </c>
      <c r="F57" s="23">
        <v>19601</v>
      </c>
      <c r="G57" s="23">
        <v>7410</v>
      </c>
      <c r="H57" s="23">
        <v>777</v>
      </c>
      <c r="I57" s="23">
        <v>0</v>
      </c>
      <c r="J57" s="23">
        <v>89</v>
      </c>
      <c r="K57" s="23">
        <v>0</v>
      </c>
      <c r="L57" s="23">
        <v>0</v>
      </c>
      <c r="M57" s="23">
        <v>0</v>
      </c>
      <c r="N57" s="23">
        <v>0</v>
      </c>
      <c r="O57" s="17"/>
      <c r="P57" s="17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</row>
    <row r="58" spans="1:40" ht="12" customHeight="1">
      <c r="A58" s="33"/>
      <c r="B58" s="34"/>
      <c r="C58" s="23">
        <v>7</v>
      </c>
      <c r="D58" s="23">
        <v>14582</v>
      </c>
      <c r="E58" s="23">
        <v>0</v>
      </c>
      <c r="F58" s="23">
        <v>19119</v>
      </c>
      <c r="G58" s="23">
        <v>7412</v>
      </c>
      <c r="H58" s="23">
        <v>849</v>
      </c>
      <c r="I58" s="23">
        <v>0</v>
      </c>
      <c r="J58" s="23">
        <v>89</v>
      </c>
      <c r="K58" s="23">
        <v>0</v>
      </c>
      <c r="L58" s="23">
        <v>0</v>
      </c>
      <c r="M58" s="23">
        <v>0</v>
      </c>
      <c r="N58" s="23">
        <v>0</v>
      </c>
      <c r="O58" s="17"/>
      <c r="P58" s="17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</row>
    <row r="59" spans="1:40" ht="12" customHeight="1">
      <c r="A59" s="33"/>
      <c r="B59" s="34"/>
      <c r="C59" s="23">
        <v>8</v>
      </c>
      <c r="D59" s="23">
        <v>14036</v>
      </c>
      <c r="E59" s="23">
        <v>0</v>
      </c>
      <c r="F59" s="23">
        <v>18793</v>
      </c>
      <c r="G59" s="23">
        <v>7413</v>
      </c>
      <c r="H59" s="23">
        <v>847</v>
      </c>
      <c r="I59" s="23">
        <v>0</v>
      </c>
      <c r="J59" s="23">
        <v>89</v>
      </c>
      <c r="K59" s="23">
        <v>0</v>
      </c>
      <c r="L59" s="23">
        <v>0</v>
      </c>
      <c r="M59" s="23">
        <v>0</v>
      </c>
      <c r="N59" s="23">
        <v>0</v>
      </c>
      <c r="O59" s="17"/>
      <c r="P59" s="17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</row>
    <row r="60" spans="1:40" ht="12" customHeight="1">
      <c r="A60" s="33"/>
      <c r="B60" s="34"/>
      <c r="C60" s="23">
        <v>9</v>
      </c>
      <c r="D60" s="23">
        <v>14023</v>
      </c>
      <c r="E60" s="23">
        <v>0</v>
      </c>
      <c r="F60" s="23">
        <v>18540</v>
      </c>
      <c r="G60" s="23">
        <v>7342</v>
      </c>
      <c r="H60" s="23">
        <v>853</v>
      </c>
      <c r="I60" s="23">
        <v>0</v>
      </c>
      <c r="J60" s="23">
        <v>104</v>
      </c>
      <c r="K60" s="23">
        <v>0</v>
      </c>
      <c r="L60" s="23">
        <v>0</v>
      </c>
      <c r="M60" s="23">
        <v>0</v>
      </c>
      <c r="N60" s="23">
        <v>0</v>
      </c>
      <c r="O60" s="17"/>
      <c r="P60" s="17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</row>
    <row r="61" spans="1:40" ht="12" customHeight="1">
      <c r="A61" s="33"/>
      <c r="B61" s="34"/>
      <c r="C61" s="23">
        <v>10</v>
      </c>
      <c r="D61" s="23">
        <v>13821</v>
      </c>
      <c r="E61" s="23">
        <v>0</v>
      </c>
      <c r="F61" s="23">
        <v>18706</v>
      </c>
      <c r="G61" s="23">
        <v>7227</v>
      </c>
      <c r="H61" s="23">
        <v>901</v>
      </c>
      <c r="I61" s="23">
        <v>0</v>
      </c>
      <c r="J61" s="23">
        <v>105</v>
      </c>
      <c r="K61" s="23">
        <v>0</v>
      </c>
      <c r="L61" s="23">
        <v>0</v>
      </c>
      <c r="M61" s="23">
        <v>0</v>
      </c>
      <c r="N61" s="23">
        <v>0</v>
      </c>
      <c r="O61" s="17"/>
      <c r="P61" s="17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</row>
    <row r="62" spans="1:40" ht="12" customHeight="1">
      <c r="A62" s="33"/>
      <c r="B62" s="34"/>
      <c r="C62" s="23">
        <v>11</v>
      </c>
      <c r="D62" s="23">
        <v>13929</v>
      </c>
      <c r="E62" s="23">
        <v>0</v>
      </c>
      <c r="F62" s="23">
        <v>18941</v>
      </c>
      <c r="G62" s="23">
        <v>7217</v>
      </c>
      <c r="H62" s="23">
        <v>895</v>
      </c>
      <c r="I62" s="23">
        <v>0</v>
      </c>
      <c r="J62" s="23">
        <v>105</v>
      </c>
      <c r="K62" s="23">
        <v>0</v>
      </c>
      <c r="L62" s="23">
        <v>0</v>
      </c>
      <c r="M62" s="23">
        <v>0</v>
      </c>
      <c r="N62" s="23">
        <v>0</v>
      </c>
      <c r="O62" s="17"/>
      <c r="P62" s="17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</row>
    <row r="63" spans="1:40" ht="12" customHeight="1">
      <c r="A63" s="33"/>
      <c r="B63" s="34"/>
      <c r="C63" s="23">
        <v>12</v>
      </c>
      <c r="D63" s="23">
        <v>14527</v>
      </c>
      <c r="E63" s="23">
        <v>0</v>
      </c>
      <c r="F63" s="23">
        <v>18824</v>
      </c>
      <c r="G63" s="23">
        <v>7221</v>
      </c>
      <c r="H63" s="23">
        <v>938</v>
      </c>
      <c r="I63" s="23">
        <v>0</v>
      </c>
      <c r="J63" s="23">
        <v>107</v>
      </c>
      <c r="K63" s="23">
        <v>0</v>
      </c>
      <c r="L63" s="23">
        <v>0</v>
      </c>
      <c r="M63" s="23">
        <v>0</v>
      </c>
      <c r="N63" s="23">
        <v>0</v>
      </c>
      <c r="O63" s="17"/>
      <c r="P63" s="17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</row>
    <row r="64" spans="1:40" ht="12" customHeight="1">
      <c r="A64" s="33"/>
      <c r="B64" s="34"/>
      <c r="C64" s="23">
        <v>13</v>
      </c>
      <c r="D64" s="23">
        <v>16463</v>
      </c>
      <c r="E64" s="23">
        <v>0</v>
      </c>
      <c r="F64" s="23">
        <v>19481</v>
      </c>
      <c r="G64" s="23">
        <v>7216</v>
      </c>
      <c r="H64" s="23">
        <v>962</v>
      </c>
      <c r="I64" s="23">
        <v>0</v>
      </c>
      <c r="J64" s="23">
        <v>121</v>
      </c>
      <c r="K64" s="23">
        <v>0</v>
      </c>
      <c r="L64" s="23">
        <v>0</v>
      </c>
      <c r="M64" s="23">
        <v>0</v>
      </c>
      <c r="N64" s="23">
        <v>0</v>
      </c>
      <c r="O64" s="17"/>
      <c r="P64" s="17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</row>
    <row r="65" spans="1:40" ht="12" customHeight="1">
      <c r="A65" s="33"/>
      <c r="B65" s="34"/>
      <c r="C65" s="23">
        <v>14</v>
      </c>
      <c r="D65" s="23">
        <v>18011</v>
      </c>
      <c r="E65" s="23">
        <v>0</v>
      </c>
      <c r="F65" s="23">
        <v>19830</v>
      </c>
      <c r="G65" s="23">
        <v>7225</v>
      </c>
      <c r="H65" s="23">
        <v>984</v>
      </c>
      <c r="I65" s="23">
        <v>0</v>
      </c>
      <c r="J65" s="23">
        <v>130</v>
      </c>
      <c r="K65" s="23">
        <v>0</v>
      </c>
      <c r="L65" s="23">
        <v>0</v>
      </c>
      <c r="M65" s="23">
        <v>0</v>
      </c>
      <c r="N65" s="23">
        <v>0</v>
      </c>
      <c r="O65" s="17"/>
      <c r="P65" s="17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</row>
    <row r="66" spans="1:40" ht="12" customHeight="1">
      <c r="A66" s="33"/>
      <c r="B66" s="34"/>
      <c r="C66" s="23">
        <v>15</v>
      </c>
      <c r="D66" s="23">
        <v>20231</v>
      </c>
      <c r="E66" s="23">
        <v>0</v>
      </c>
      <c r="F66" s="23">
        <v>20472</v>
      </c>
      <c r="G66" s="23">
        <v>7227</v>
      </c>
      <c r="H66" s="23">
        <v>1085</v>
      </c>
      <c r="I66" s="23">
        <v>204</v>
      </c>
      <c r="J66" s="23">
        <v>175</v>
      </c>
      <c r="K66" s="23">
        <v>0</v>
      </c>
      <c r="L66" s="23">
        <v>0</v>
      </c>
      <c r="M66" s="23">
        <v>0</v>
      </c>
      <c r="N66" s="23">
        <v>0</v>
      </c>
      <c r="O66" s="17"/>
      <c r="P66" s="17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</row>
    <row r="67" spans="1:40" ht="12" customHeight="1">
      <c r="A67" s="33"/>
      <c r="B67" s="34"/>
      <c r="C67" s="23">
        <v>16</v>
      </c>
      <c r="D67" s="23">
        <v>21481</v>
      </c>
      <c r="E67" s="23">
        <v>0</v>
      </c>
      <c r="F67" s="23">
        <v>21287</v>
      </c>
      <c r="G67" s="23">
        <v>7250</v>
      </c>
      <c r="H67" s="23">
        <v>1175</v>
      </c>
      <c r="I67" s="23">
        <v>324</v>
      </c>
      <c r="J67" s="23">
        <v>175</v>
      </c>
      <c r="K67" s="23">
        <v>0</v>
      </c>
      <c r="L67" s="23">
        <v>0</v>
      </c>
      <c r="M67" s="23">
        <v>0</v>
      </c>
      <c r="N67" s="23">
        <v>0</v>
      </c>
      <c r="O67" s="17"/>
      <c r="P67" s="1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</row>
    <row r="68" spans="1:40" ht="12" customHeight="1">
      <c r="A68" s="33"/>
      <c r="B68" s="34"/>
      <c r="C68" s="23">
        <v>17</v>
      </c>
      <c r="D68" s="23">
        <v>21724</v>
      </c>
      <c r="E68" s="23">
        <v>0</v>
      </c>
      <c r="F68" s="23">
        <v>21833</v>
      </c>
      <c r="G68" s="23">
        <v>7379</v>
      </c>
      <c r="H68" s="23">
        <v>1172</v>
      </c>
      <c r="I68" s="23">
        <v>300</v>
      </c>
      <c r="J68" s="23">
        <v>175</v>
      </c>
      <c r="K68" s="23">
        <v>0</v>
      </c>
      <c r="L68" s="23">
        <v>0</v>
      </c>
      <c r="M68" s="23">
        <v>0</v>
      </c>
      <c r="N68" s="23">
        <v>0</v>
      </c>
      <c r="O68" s="17"/>
      <c r="P68" s="17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</row>
    <row r="69" spans="1:40" ht="12" customHeight="1">
      <c r="A69" s="33"/>
      <c r="B69" s="34"/>
      <c r="C69" s="23">
        <v>18</v>
      </c>
      <c r="D69" s="23">
        <v>21402</v>
      </c>
      <c r="E69" s="23">
        <v>0</v>
      </c>
      <c r="F69" s="23">
        <v>22023</v>
      </c>
      <c r="G69" s="23">
        <v>7428</v>
      </c>
      <c r="H69" s="23">
        <v>1155</v>
      </c>
      <c r="I69" s="23">
        <v>292</v>
      </c>
      <c r="J69" s="23">
        <v>178</v>
      </c>
      <c r="K69" s="23">
        <v>0</v>
      </c>
      <c r="L69" s="23">
        <v>0</v>
      </c>
      <c r="M69" s="23">
        <v>0</v>
      </c>
      <c r="N69" s="23">
        <v>0</v>
      </c>
      <c r="O69" s="17"/>
      <c r="P69" s="17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</row>
    <row r="70" spans="1:40" ht="12" customHeight="1">
      <c r="A70" s="33"/>
      <c r="B70" s="34"/>
      <c r="C70" s="23">
        <v>19</v>
      </c>
      <c r="D70" s="23">
        <v>22013</v>
      </c>
      <c r="E70" s="23">
        <v>0</v>
      </c>
      <c r="F70" s="23">
        <v>22383</v>
      </c>
      <c r="G70" s="23">
        <v>7457</v>
      </c>
      <c r="H70" s="23">
        <v>1216</v>
      </c>
      <c r="I70" s="23">
        <v>334</v>
      </c>
      <c r="J70" s="23">
        <v>227</v>
      </c>
      <c r="K70" s="23">
        <v>0</v>
      </c>
      <c r="L70" s="23">
        <v>0</v>
      </c>
      <c r="M70" s="23">
        <v>0</v>
      </c>
      <c r="N70" s="23">
        <v>0</v>
      </c>
      <c r="O70" s="17"/>
      <c r="P70" s="17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</row>
    <row r="71" spans="1:40" ht="12" customHeight="1">
      <c r="A71" s="33"/>
      <c r="B71" s="34"/>
      <c r="C71" s="23">
        <v>20</v>
      </c>
      <c r="D71" s="23">
        <v>22500</v>
      </c>
      <c r="E71" s="23">
        <v>0</v>
      </c>
      <c r="F71" s="23">
        <v>22745</v>
      </c>
      <c r="G71" s="23">
        <v>7465</v>
      </c>
      <c r="H71" s="23">
        <v>1179</v>
      </c>
      <c r="I71" s="23">
        <v>304</v>
      </c>
      <c r="J71" s="23">
        <v>228</v>
      </c>
      <c r="K71" s="23">
        <v>0</v>
      </c>
      <c r="L71" s="23">
        <v>0</v>
      </c>
      <c r="M71" s="23">
        <v>0</v>
      </c>
      <c r="N71" s="23">
        <v>0</v>
      </c>
      <c r="O71" s="17"/>
      <c r="P71" s="17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</row>
    <row r="72" spans="1:40" ht="12" customHeight="1">
      <c r="A72" s="33"/>
      <c r="B72" s="34"/>
      <c r="C72" s="23">
        <v>21</v>
      </c>
      <c r="D72" s="23">
        <v>22436</v>
      </c>
      <c r="E72" s="23">
        <v>0</v>
      </c>
      <c r="F72" s="23">
        <v>23075</v>
      </c>
      <c r="G72" s="23">
        <v>7480</v>
      </c>
      <c r="H72" s="23">
        <v>1210</v>
      </c>
      <c r="I72" s="23">
        <v>306</v>
      </c>
      <c r="J72" s="23">
        <v>271</v>
      </c>
      <c r="K72" s="23">
        <v>0</v>
      </c>
      <c r="L72" s="23">
        <v>0</v>
      </c>
      <c r="M72" s="23">
        <v>0</v>
      </c>
      <c r="N72" s="23">
        <v>0</v>
      </c>
      <c r="O72" s="17"/>
      <c r="P72" s="17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</row>
    <row r="73" spans="1:40" ht="12" customHeight="1">
      <c r="A73" s="33"/>
      <c r="B73" s="34"/>
      <c r="C73" s="23">
        <v>22</v>
      </c>
      <c r="D73" s="23">
        <v>22461</v>
      </c>
      <c r="E73" s="23">
        <v>0</v>
      </c>
      <c r="F73" s="23">
        <v>23156</v>
      </c>
      <c r="G73" s="23">
        <v>7489</v>
      </c>
      <c r="H73" s="23">
        <v>1196</v>
      </c>
      <c r="I73" s="23">
        <v>316</v>
      </c>
      <c r="J73" s="23">
        <v>281</v>
      </c>
      <c r="K73" s="23">
        <v>0</v>
      </c>
      <c r="L73" s="23">
        <v>0</v>
      </c>
      <c r="M73" s="23">
        <v>0</v>
      </c>
      <c r="N73" s="23">
        <v>0</v>
      </c>
      <c r="O73" s="17"/>
      <c r="P73" s="17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</row>
    <row r="74" spans="1:40" ht="12" customHeight="1">
      <c r="A74" s="33"/>
      <c r="B74" s="34"/>
      <c r="C74" s="23">
        <v>23</v>
      </c>
      <c r="D74" s="23">
        <v>22545</v>
      </c>
      <c r="E74" s="23">
        <v>0</v>
      </c>
      <c r="F74" s="23">
        <v>23058</v>
      </c>
      <c r="G74" s="23">
        <v>7503</v>
      </c>
      <c r="H74" s="23">
        <v>1138</v>
      </c>
      <c r="I74" s="23">
        <v>556</v>
      </c>
      <c r="J74" s="23">
        <v>264</v>
      </c>
      <c r="K74" s="23">
        <v>0</v>
      </c>
      <c r="L74" s="23">
        <v>0</v>
      </c>
      <c r="M74" s="23">
        <v>0</v>
      </c>
      <c r="N74" s="23">
        <v>0</v>
      </c>
      <c r="O74" s="17"/>
      <c r="P74" s="17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</row>
    <row r="75" spans="1:40" ht="12" customHeight="1">
      <c r="A75" s="33"/>
      <c r="B75" s="34"/>
      <c r="C75" s="23">
        <v>24</v>
      </c>
      <c r="D75" s="23">
        <v>22616</v>
      </c>
      <c r="E75" s="23">
        <v>0</v>
      </c>
      <c r="F75" s="23">
        <v>23104</v>
      </c>
      <c r="G75" s="23">
        <v>7512</v>
      </c>
      <c r="H75" s="23">
        <v>1179</v>
      </c>
      <c r="I75" s="23">
        <v>652</v>
      </c>
      <c r="J75" s="23">
        <v>264</v>
      </c>
      <c r="K75" s="23">
        <v>0</v>
      </c>
      <c r="L75" s="23">
        <v>0</v>
      </c>
      <c r="M75" s="23">
        <v>0</v>
      </c>
      <c r="N75" s="23">
        <v>0</v>
      </c>
      <c r="O75" s="17"/>
      <c r="P75" s="17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</row>
    <row r="76" spans="1:40" ht="12" customHeight="1">
      <c r="A76" s="33"/>
      <c r="B76" s="34"/>
      <c r="C76" s="23">
        <v>25</v>
      </c>
      <c r="D76" s="23">
        <v>22554</v>
      </c>
      <c r="E76" s="23">
        <v>0</v>
      </c>
      <c r="F76" s="23">
        <v>23361</v>
      </c>
      <c r="G76" s="23">
        <v>7524</v>
      </c>
      <c r="H76" s="23">
        <v>1189</v>
      </c>
      <c r="I76" s="23">
        <v>662</v>
      </c>
      <c r="J76" s="23">
        <v>262</v>
      </c>
      <c r="K76" s="23">
        <v>0</v>
      </c>
      <c r="L76" s="23">
        <v>0</v>
      </c>
      <c r="M76" s="23">
        <v>0</v>
      </c>
      <c r="N76" s="23">
        <v>0</v>
      </c>
      <c r="O76" s="17"/>
      <c r="P76" s="17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</row>
    <row r="77" spans="1:40" ht="12" customHeight="1">
      <c r="A77" s="33"/>
      <c r="B77" s="34"/>
      <c r="C77" s="23">
        <v>26</v>
      </c>
      <c r="D77" s="23">
        <v>22640</v>
      </c>
      <c r="E77" s="23">
        <v>0</v>
      </c>
      <c r="F77" s="23">
        <v>23163</v>
      </c>
      <c r="G77" s="23">
        <v>7528</v>
      </c>
      <c r="H77" s="23">
        <v>1191</v>
      </c>
      <c r="I77" s="23">
        <v>684</v>
      </c>
      <c r="J77" s="23">
        <v>246</v>
      </c>
      <c r="K77" s="23">
        <v>0</v>
      </c>
      <c r="L77" s="23">
        <v>0</v>
      </c>
      <c r="M77" s="23">
        <v>0</v>
      </c>
      <c r="N77" s="23">
        <v>0</v>
      </c>
      <c r="O77" s="17"/>
      <c r="P77" s="1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</row>
    <row r="78" spans="1:40" ht="12" customHeight="1">
      <c r="A78" s="33"/>
      <c r="B78" s="34"/>
      <c r="C78" s="23">
        <v>27</v>
      </c>
      <c r="D78" s="23">
        <v>23031</v>
      </c>
      <c r="E78" s="23">
        <v>0</v>
      </c>
      <c r="F78" s="23">
        <v>22876</v>
      </c>
      <c r="G78" s="23">
        <v>7520</v>
      </c>
      <c r="H78" s="23">
        <v>1166</v>
      </c>
      <c r="I78" s="23">
        <v>628</v>
      </c>
      <c r="J78" s="23">
        <v>192</v>
      </c>
      <c r="K78" s="23">
        <v>0</v>
      </c>
      <c r="L78" s="23">
        <v>0</v>
      </c>
      <c r="M78" s="23">
        <v>0</v>
      </c>
      <c r="N78" s="23">
        <v>0</v>
      </c>
      <c r="O78" s="17"/>
      <c r="P78" s="17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</row>
    <row r="79" spans="1:40" ht="12" customHeight="1">
      <c r="A79" s="33"/>
      <c r="B79" s="34"/>
      <c r="C79" s="23">
        <v>28</v>
      </c>
      <c r="D79" s="23">
        <v>23277</v>
      </c>
      <c r="E79" s="23">
        <v>0</v>
      </c>
      <c r="F79" s="23">
        <v>22713</v>
      </c>
      <c r="G79" s="23">
        <v>7512</v>
      </c>
      <c r="H79" s="23">
        <v>1165</v>
      </c>
      <c r="I79" s="23">
        <v>580</v>
      </c>
      <c r="J79" s="23">
        <v>192</v>
      </c>
      <c r="K79" s="23">
        <v>0</v>
      </c>
      <c r="L79" s="23">
        <v>0</v>
      </c>
      <c r="M79" s="23">
        <v>0</v>
      </c>
      <c r="N79" s="23">
        <v>0</v>
      </c>
      <c r="O79" s="17"/>
      <c r="P79" s="17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</row>
    <row r="80" spans="1:40" ht="12" customHeight="1">
      <c r="A80" s="33"/>
      <c r="B80" s="34"/>
      <c r="C80" s="23">
        <v>29</v>
      </c>
      <c r="D80" s="23">
        <v>23429</v>
      </c>
      <c r="E80" s="23">
        <v>0</v>
      </c>
      <c r="F80" s="23">
        <v>22760</v>
      </c>
      <c r="G80" s="23">
        <v>7508</v>
      </c>
      <c r="H80" s="23">
        <v>1217</v>
      </c>
      <c r="I80" s="23">
        <v>560</v>
      </c>
      <c r="J80" s="23">
        <v>183</v>
      </c>
      <c r="K80" s="23">
        <v>0</v>
      </c>
      <c r="L80" s="23">
        <v>0</v>
      </c>
      <c r="M80" s="23">
        <v>0</v>
      </c>
      <c r="N80" s="23">
        <v>0</v>
      </c>
      <c r="O80" s="17"/>
      <c r="P80" s="17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</row>
    <row r="81" spans="1:40" ht="12" customHeight="1">
      <c r="A81" s="33"/>
      <c r="B81" s="34"/>
      <c r="C81" s="23">
        <v>30</v>
      </c>
      <c r="D81" s="23">
        <v>23446</v>
      </c>
      <c r="E81" s="23">
        <v>0</v>
      </c>
      <c r="F81" s="23">
        <v>22674</v>
      </c>
      <c r="G81" s="23">
        <v>7511</v>
      </c>
      <c r="H81" s="23">
        <v>1271</v>
      </c>
      <c r="I81" s="23">
        <v>420</v>
      </c>
      <c r="J81" s="23">
        <v>198</v>
      </c>
      <c r="K81" s="23">
        <v>0</v>
      </c>
      <c r="L81" s="23">
        <v>0</v>
      </c>
      <c r="M81" s="23">
        <v>0</v>
      </c>
      <c r="N81" s="23">
        <v>0</v>
      </c>
      <c r="O81" s="17"/>
      <c r="P81" s="17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</row>
    <row r="82" spans="1:40" ht="12" customHeight="1">
      <c r="A82" s="33"/>
      <c r="B82" s="34"/>
      <c r="C82" s="23">
        <v>31</v>
      </c>
      <c r="D82" s="23">
        <v>23148</v>
      </c>
      <c r="E82" s="23">
        <v>0</v>
      </c>
      <c r="F82" s="23">
        <v>22681</v>
      </c>
      <c r="G82" s="23">
        <v>7510</v>
      </c>
      <c r="H82" s="23">
        <v>1279</v>
      </c>
      <c r="I82" s="23">
        <v>420</v>
      </c>
      <c r="J82" s="23">
        <v>242</v>
      </c>
      <c r="K82" s="23">
        <v>0</v>
      </c>
      <c r="L82" s="23">
        <v>0</v>
      </c>
      <c r="M82" s="23">
        <v>0</v>
      </c>
      <c r="N82" s="23">
        <v>0</v>
      </c>
      <c r="O82" s="17"/>
      <c r="P82" s="17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</row>
    <row r="83" spans="1:40" ht="12" customHeight="1">
      <c r="A83" s="33"/>
      <c r="B83" s="34"/>
      <c r="C83" s="23">
        <v>32</v>
      </c>
      <c r="D83" s="23">
        <v>23320</v>
      </c>
      <c r="E83" s="23">
        <v>0</v>
      </c>
      <c r="F83" s="23">
        <v>23452</v>
      </c>
      <c r="G83" s="23">
        <v>7510</v>
      </c>
      <c r="H83" s="23">
        <v>1235</v>
      </c>
      <c r="I83" s="23">
        <v>480</v>
      </c>
      <c r="J83" s="23">
        <v>245</v>
      </c>
      <c r="K83" s="23">
        <v>0</v>
      </c>
      <c r="L83" s="23">
        <v>0</v>
      </c>
      <c r="M83" s="23">
        <v>0</v>
      </c>
      <c r="N83" s="23">
        <v>0</v>
      </c>
      <c r="O83" s="17"/>
      <c r="P83" s="17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</row>
    <row r="84" spans="1:40" ht="12" customHeight="1">
      <c r="A84" s="33"/>
      <c r="B84" s="34"/>
      <c r="C84" s="23">
        <v>33</v>
      </c>
      <c r="D84" s="23">
        <v>23663</v>
      </c>
      <c r="E84" s="23">
        <v>0</v>
      </c>
      <c r="F84" s="23">
        <v>23602</v>
      </c>
      <c r="G84" s="23">
        <v>7516</v>
      </c>
      <c r="H84" s="23">
        <v>1197</v>
      </c>
      <c r="I84" s="23">
        <v>386</v>
      </c>
      <c r="J84" s="23">
        <v>270</v>
      </c>
      <c r="K84" s="23">
        <v>0</v>
      </c>
      <c r="L84" s="23">
        <v>0</v>
      </c>
      <c r="M84" s="23">
        <v>0</v>
      </c>
      <c r="N84" s="23">
        <v>0</v>
      </c>
      <c r="O84" s="17"/>
      <c r="P84" s="17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</row>
    <row r="85" spans="1:40" ht="12" customHeight="1">
      <c r="A85" s="33"/>
      <c r="B85" s="34"/>
      <c r="C85" s="23">
        <v>34</v>
      </c>
      <c r="D85" s="23">
        <v>23800</v>
      </c>
      <c r="E85" s="23">
        <v>0</v>
      </c>
      <c r="F85" s="23">
        <v>23991</v>
      </c>
      <c r="G85" s="23">
        <v>7653</v>
      </c>
      <c r="H85" s="23">
        <v>1176</v>
      </c>
      <c r="I85" s="23">
        <v>478</v>
      </c>
      <c r="J85" s="23">
        <v>430</v>
      </c>
      <c r="K85" s="23">
        <v>62</v>
      </c>
      <c r="L85" s="23">
        <v>0</v>
      </c>
      <c r="M85" s="23">
        <v>0</v>
      </c>
      <c r="N85" s="23">
        <v>0</v>
      </c>
      <c r="O85" s="17"/>
      <c r="P85" s="17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</row>
    <row r="86" spans="1:40" ht="12" customHeight="1">
      <c r="A86" s="33"/>
      <c r="B86" s="34"/>
      <c r="C86" s="23">
        <v>35</v>
      </c>
      <c r="D86" s="23">
        <v>23983</v>
      </c>
      <c r="E86" s="23">
        <v>0</v>
      </c>
      <c r="F86" s="23">
        <v>23563</v>
      </c>
      <c r="G86" s="23">
        <v>7652</v>
      </c>
      <c r="H86" s="23">
        <v>1132</v>
      </c>
      <c r="I86" s="23">
        <v>882</v>
      </c>
      <c r="J86" s="23">
        <v>458</v>
      </c>
      <c r="K86" s="23">
        <v>130</v>
      </c>
      <c r="L86" s="23">
        <v>0</v>
      </c>
      <c r="M86" s="23">
        <v>96</v>
      </c>
      <c r="N86" s="23">
        <v>0</v>
      </c>
      <c r="O86" s="17"/>
      <c r="P86" s="17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</row>
    <row r="87" spans="1:40" ht="12" customHeight="1">
      <c r="A87" s="33"/>
      <c r="B87" s="34"/>
      <c r="C87" s="23">
        <v>36</v>
      </c>
      <c r="D87" s="23">
        <v>23956</v>
      </c>
      <c r="E87" s="23">
        <v>0</v>
      </c>
      <c r="F87" s="23">
        <v>23510</v>
      </c>
      <c r="G87" s="23">
        <v>7755</v>
      </c>
      <c r="H87" s="23">
        <v>1123</v>
      </c>
      <c r="I87" s="23">
        <v>510</v>
      </c>
      <c r="J87" s="23">
        <v>455</v>
      </c>
      <c r="K87" s="23">
        <v>58</v>
      </c>
      <c r="L87" s="23">
        <v>0</v>
      </c>
      <c r="M87" s="23">
        <v>0</v>
      </c>
      <c r="N87" s="23">
        <v>0</v>
      </c>
      <c r="O87" s="17"/>
      <c r="P87" s="1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</row>
    <row r="88" spans="1:40" ht="12" customHeight="1">
      <c r="A88" s="33"/>
      <c r="B88" s="34"/>
      <c r="C88" s="23">
        <v>37</v>
      </c>
      <c r="D88" s="23">
        <v>23850</v>
      </c>
      <c r="E88" s="23">
        <v>0</v>
      </c>
      <c r="F88" s="23">
        <v>23082</v>
      </c>
      <c r="G88" s="23">
        <v>7818</v>
      </c>
      <c r="H88" s="23">
        <v>1147</v>
      </c>
      <c r="I88" s="23">
        <v>340</v>
      </c>
      <c r="J88" s="23">
        <v>457</v>
      </c>
      <c r="K88" s="23">
        <v>0</v>
      </c>
      <c r="L88" s="23">
        <v>0</v>
      </c>
      <c r="M88" s="23">
        <v>0</v>
      </c>
      <c r="N88" s="23">
        <v>0</v>
      </c>
      <c r="O88" s="17"/>
      <c r="P88" s="17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</row>
    <row r="89" spans="1:40" ht="12" customHeight="1">
      <c r="A89" s="33"/>
      <c r="B89" s="34"/>
      <c r="C89" s="23">
        <v>38</v>
      </c>
      <c r="D89" s="23">
        <v>23730</v>
      </c>
      <c r="E89" s="23">
        <v>0</v>
      </c>
      <c r="F89" s="23">
        <v>22506</v>
      </c>
      <c r="G89" s="23">
        <v>7831</v>
      </c>
      <c r="H89" s="23">
        <v>1151</v>
      </c>
      <c r="I89" s="23">
        <v>362</v>
      </c>
      <c r="J89" s="23">
        <v>425</v>
      </c>
      <c r="K89" s="23">
        <v>0</v>
      </c>
      <c r="L89" s="23">
        <v>0</v>
      </c>
      <c r="M89" s="23">
        <v>0</v>
      </c>
      <c r="N89" s="23">
        <v>0</v>
      </c>
      <c r="O89" s="17"/>
      <c r="P89" s="17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</row>
    <row r="90" spans="1:40" ht="12" customHeight="1">
      <c r="A90" s="33"/>
      <c r="B90" s="34"/>
      <c r="C90" s="23">
        <v>39</v>
      </c>
      <c r="D90" s="23">
        <v>23509</v>
      </c>
      <c r="E90" s="23">
        <v>0</v>
      </c>
      <c r="F90" s="23">
        <v>22385</v>
      </c>
      <c r="G90" s="23">
        <v>7831</v>
      </c>
      <c r="H90" s="23">
        <v>1125</v>
      </c>
      <c r="I90" s="23">
        <v>1336</v>
      </c>
      <c r="J90" s="23">
        <v>390</v>
      </c>
      <c r="K90" s="23">
        <v>0</v>
      </c>
      <c r="L90" s="23">
        <v>0</v>
      </c>
      <c r="M90" s="23">
        <v>0</v>
      </c>
      <c r="N90" s="23">
        <v>0</v>
      </c>
      <c r="O90" s="17"/>
      <c r="P90" s="17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</row>
    <row r="91" spans="1:40" ht="12" customHeight="1">
      <c r="A91" s="33"/>
      <c r="B91" s="34"/>
      <c r="C91" s="23">
        <v>40</v>
      </c>
      <c r="D91" s="23">
        <v>22977</v>
      </c>
      <c r="E91" s="23">
        <v>0</v>
      </c>
      <c r="F91" s="23">
        <v>22261</v>
      </c>
      <c r="G91" s="23">
        <v>7833</v>
      </c>
      <c r="H91" s="23">
        <v>1164</v>
      </c>
      <c r="I91" s="23">
        <v>526</v>
      </c>
      <c r="J91" s="23">
        <v>348</v>
      </c>
      <c r="K91" s="23">
        <v>0</v>
      </c>
      <c r="L91" s="23">
        <v>0</v>
      </c>
      <c r="M91" s="23">
        <v>0</v>
      </c>
      <c r="N91" s="23">
        <v>0</v>
      </c>
      <c r="O91" s="17"/>
      <c r="P91" s="17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</row>
    <row r="92" spans="1:40" ht="12" customHeight="1">
      <c r="A92" s="33"/>
      <c r="B92" s="34"/>
      <c r="C92" s="23">
        <v>41</v>
      </c>
      <c r="D92" s="23">
        <v>22905</v>
      </c>
      <c r="E92" s="23">
        <v>0</v>
      </c>
      <c r="F92" s="23">
        <v>21542</v>
      </c>
      <c r="G92" s="23">
        <v>7827</v>
      </c>
      <c r="H92" s="23">
        <v>1211</v>
      </c>
      <c r="I92" s="23">
        <v>594</v>
      </c>
      <c r="J92" s="23">
        <v>272</v>
      </c>
      <c r="K92" s="23">
        <v>0</v>
      </c>
      <c r="L92" s="23">
        <v>0</v>
      </c>
      <c r="M92" s="23">
        <v>0</v>
      </c>
      <c r="N92" s="23">
        <v>0</v>
      </c>
      <c r="O92" s="17"/>
      <c r="P92" s="17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</row>
    <row r="93" spans="1:40" ht="12" customHeight="1">
      <c r="A93" s="33"/>
      <c r="B93" s="34"/>
      <c r="C93" s="23">
        <v>42</v>
      </c>
      <c r="D93" s="23">
        <v>22491</v>
      </c>
      <c r="E93" s="23">
        <v>0</v>
      </c>
      <c r="F93" s="23">
        <v>20170</v>
      </c>
      <c r="G93" s="23">
        <v>7837</v>
      </c>
      <c r="H93" s="23">
        <v>1174</v>
      </c>
      <c r="I93" s="23">
        <v>458</v>
      </c>
      <c r="J93" s="23">
        <v>264</v>
      </c>
      <c r="K93" s="23">
        <v>0</v>
      </c>
      <c r="L93" s="23">
        <v>0</v>
      </c>
      <c r="M93" s="23">
        <v>0</v>
      </c>
      <c r="N93" s="23">
        <v>0</v>
      </c>
      <c r="O93" s="17"/>
      <c r="P93" s="17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</row>
    <row r="94" spans="1:40" ht="12" customHeight="1">
      <c r="A94" s="33"/>
      <c r="B94" s="34"/>
      <c r="C94" s="23">
        <v>43</v>
      </c>
      <c r="D94" s="23">
        <v>22164</v>
      </c>
      <c r="E94" s="23">
        <v>0</v>
      </c>
      <c r="F94" s="23">
        <v>19045</v>
      </c>
      <c r="G94" s="23">
        <v>7837</v>
      </c>
      <c r="H94" s="23">
        <v>1186</v>
      </c>
      <c r="I94" s="23">
        <v>404</v>
      </c>
      <c r="J94" s="23">
        <v>157</v>
      </c>
      <c r="K94" s="23">
        <v>0</v>
      </c>
      <c r="L94" s="23">
        <v>0</v>
      </c>
      <c r="M94" s="23">
        <v>0</v>
      </c>
      <c r="N94" s="23">
        <v>0</v>
      </c>
      <c r="O94" s="17"/>
      <c r="P94" s="17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</row>
    <row r="95" spans="1:40" ht="12" customHeight="1">
      <c r="A95" s="33"/>
      <c r="B95" s="34"/>
      <c r="C95" s="23">
        <v>44</v>
      </c>
      <c r="D95" s="23">
        <v>21623</v>
      </c>
      <c r="E95" s="23">
        <v>0</v>
      </c>
      <c r="F95" s="23">
        <v>17196</v>
      </c>
      <c r="G95" s="23">
        <v>7878</v>
      </c>
      <c r="H95" s="23">
        <v>1161</v>
      </c>
      <c r="I95" s="23">
        <v>206</v>
      </c>
      <c r="J95" s="23">
        <v>155</v>
      </c>
      <c r="K95" s="23">
        <v>0</v>
      </c>
      <c r="L95" s="23">
        <v>0</v>
      </c>
      <c r="M95" s="23">
        <v>0</v>
      </c>
      <c r="N95" s="23">
        <v>0</v>
      </c>
      <c r="O95" s="17"/>
      <c r="P95" s="17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</row>
    <row r="96" spans="1:40" ht="12" customHeight="1">
      <c r="A96" s="33"/>
      <c r="B96" s="34"/>
      <c r="C96" s="23">
        <v>45</v>
      </c>
      <c r="D96" s="23">
        <v>21305</v>
      </c>
      <c r="E96" s="23">
        <v>0</v>
      </c>
      <c r="F96" s="23">
        <v>15188</v>
      </c>
      <c r="G96" s="23">
        <v>7909</v>
      </c>
      <c r="H96" s="23">
        <v>1110</v>
      </c>
      <c r="I96" s="23">
        <v>94</v>
      </c>
      <c r="J96" s="23">
        <v>149</v>
      </c>
      <c r="K96" s="23">
        <v>0</v>
      </c>
      <c r="L96" s="23">
        <v>0</v>
      </c>
      <c r="M96" s="23">
        <v>0</v>
      </c>
      <c r="N96" s="23">
        <v>0</v>
      </c>
      <c r="O96" s="17"/>
      <c r="P96" s="17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</row>
    <row r="97" spans="1:40" ht="12" customHeight="1">
      <c r="A97" s="33"/>
      <c r="B97" s="34"/>
      <c r="C97" s="23">
        <v>46</v>
      </c>
      <c r="D97" s="23">
        <v>20515</v>
      </c>
      <c r="E97" s="23">
        <v>0</v>
      </c>
      <c r="F97" s="23">
        <v>14059</v>
      </c>
      <c r="G97" s="23">
        <v>7910</v>
      </c>
      <c r="H97" s="23">
        <v>1068</v>
      </c>
      <c r="I97" s="23">
        <v>0</v>
      </c>
      <c r="J97" s="23">
        <v>149</v>
      </c>
      <c r="K97" s="23">
        <v>0</v>
      </c>
      <c r="L97" s="23">
        <v>0</v>
      </c>
      <c r="M97" s="23">
        <v>0</v>
      </c>
      <c r="N97" s="23">
        <v>0</v>
      </c>
      <c r="O97" s="17"/>
      <c r="P97" s="17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</row>
    <row r="98" spans="1:40" ht="12" customHeight="1">
      <c r="A98" s="33"/>
      <c r="B98" s="34"/>
      <c r="C98" s="23">
        <v>47</v>
      </c>
      <c r="D98" s="23">
        <v>19623</v>
      </c>
      <c r="E98" s="23">
        <v>0</v>
      </c>
      <c r="F98" s="23">
        <v>13223</v>
      </c>
      <c r="G98" s="23">
        <v>7924</v>
      </c>
      <c r="H98" s="23">
        <v>1071</v>
      </c>
      <c r="I98" s="23">
        <v>0</v>
      </c>
      <c r="J98" s="23">
        <v>124</v>
      </c>
      <c r="K98" s="23">
        <v>0</v>
      </c>
      <c r="L98" s="23">
        <v>0</v>
      </c>
      <c r="M98" s="23">
        <v>0</v>
      </c>
      <c r="N98" s="23">
        <v>0</v>
      </c>
      <c r="O98" s="17"/>
      <c r="P98" s="17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</row>
    <row r="99" spans="1:40" ht="12" customHeight="1">
      <c r="A99" s="33"/>
      <c r="B99" s="34"/>
      <c r="C99" s="23">
        <v>48</v>
      </c>
      <c r="D99" s="23">
        <v>19229</v>
      </c>
      <c r="E99" s="23">
        <v>0</v>
      </c>
      <c r="F99" s="23">
        <v>12503</v>
      </c>
      <c r="G99" s="23">
        <v>7926</v>
      </c>
      <c r="H99" s="23">
        <v>1091</v>
      </c>
      <c r="I99" s="23">
        <v>0</v>
      </c>
      <c r="J99" s="23">
        <v>107</v>
      </c>
      <c r="K99" s="23">
        <v>0</v>
      </c>
      <c r="L99" s="23">
        <v>0</v>
      </c>
      <c r="M99" s="23">
        <v>0</v>
      </c>
      <c r="N99" s="23">
        <v>0</v>
      </c>
      <c r="O99" s="17"/>
      <c r="P99" s="17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</row>
    <row r="100" spans="1:40" ht="12" customHeight="1">
      <c r="A100" s="35" t="s">
        <v>3</v>
      </c>
      <c r="B100" s="36">
        <v>40191</v>
      </c>
      <c r="C100" s="22">
        <v>1</v>
      </c>
      <c r="D100" s="22">
        <v>19410</v>
      </c>
      <c r="E100" s="22">
        <v>0</v>
      </c>
      <c r="F100" s="22">
        <v>13265</v>
      </c>
      <c r="G100" s="22">
        <v>7932</v>
      </c>
      <c r="H100" s="22">
        <v>1070</v>
      </c>
      <c r="I100" s="22">
        <v>0</v>
      </c>
      <c r="J100" s="22">
        <v>107</v>
      </c>
      <c r="K100" s="22">
        <v>0</v>
      </c>
      <c r="L100" s="22">
        <v>0</v>
      </c>
      <c r="M100" s="22">
        <v>0</v>
      </c>
      <c r="N100" s="22">
        <v>0</v>
      </c>
      <c r="O100" s="17"/>
      <c r="P100" s="17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</row>
    <row r="101" spans="1:40" ht="12" customHeight="1">
      <c r="A101" s="35"/>
      <c r="B101" s="36"/>
      <c r="C101" s="22">
        <v>2</v>
      </c>
      <c r="D101" s="22">
        <v>19434</v>
      </c>
      <c r="E101" s="22">
        <v>0</v>
      </c>
      <c r="F101" s="22">
        <v>13381</v>
      </c>
      <c r="G101" s="22">
        <v>7939</v>
      </c>
      <c r="H101" s="22">
        <v>1010</v>
      </c>
      <c r="I101" s="22">
        <v>0</v>
      </c>
      <c r="J101" s="22">
        <v>107</v>
      </c>
      <c r="K101" s="22">
        <v>0</v>
      </c>
      <c r="L101" s="22">
        <v>0</v>
      </c>
      <c r="M101" s="22">
        <v>0</v>
      </c>
      <c r="N101" s="22">
        <v>0</v>
      </c>
      <c r="O101" s="17"/>
      <c r="P101" s="17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</row>
    <row r="102" spans="1:40" ht="12" customHeight="1">
      <c r="A102" s="35"/>
      <c r="B102" s="36"/>
      <c r="C102" s="22">
        <v>3</v>
      </c>
      <c r="D102" s="22">
        <v>19550</v>
      </c>
      <c r="E102" s="22">
        <v>0</v>
      </c>
      <c r="F102" s="22">
        <v>13180</v>
      </c>
      <c r="G102" s="22">
        <v>7934</v>
      </c>
      <c r="H102" s="22">
        <v>965</v>
      </c>
      <c r="I102" s="22">
        <v>0</v>
      </c>
      <c r="J102" s="22">
        <v>107</v>
      </c>
      <c r="K102" s="22">
        <v>0</v>
      </c>
      <c r="L102" s="22">
        <v>0</v>
      </c>
      <c r="M102" s="22">
        <v>0</v>
      </c>
      <c r="N102" s="22">
        <v>0</v>
      </c>
      <c r="O102" s="17"/>
      <c r="P102" s="17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</row>
    <row r="103" spans="1:40" ht="12" customHeight="1">
      <c r="A103" s="35"/>
      <c r="B103" s="36"/>
      <c r="C103" s="22">
        <v>4</v>
      </c>
      <c r="D103" s="22">
        <v>19570</v>
      </c>
      <c r="E103" s="22">
        <v>0</v>
      </c>
      <c r="F103" s="22">
        <v>12602</v>
      </c>
      <c r="G103" s="22">
        <v>7939</v>
      </c>
      <c r="H103" s="22">
        <v>989</v>
      </c>
      <c r="I103" s="22">
        <v>0</v>
      </c>
      <c r="J103" s="22">
        <v>107</v>
      </c>
      <c r="K103" s="22">
        <v>0</v>
      </c>
      <c r="L103" s="22">
        <v>0</v>
      </c>
      <c r="M103" s="22">
        <v>0</v>
      </c>
      <c r="N103" s="22">
        <v>0</v>
      </c>
      <c r="O103" s="17"/>
      <c r="P103" s="17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</row>
    <row r="104" spans="1:40" ht="12" customHeight="1">
      <c r="A104" s="35"/>
      <c r="B104" s="36"/>
      <c r="C104" s="22">
        <v>5</v>
      </c>
      <c r="D104" s="22">
        <v>19381</v>
      </c>
      <c r="E104" s="22">
        <v>0</v>
      </c>
      <c r="F104" s="22">
        <v>12144</v>
      </c>
      <c r="G104" s="22">
        <v>7934</v>
      </c>
      <c r="H104" s="22">
        <v>967</v>
      </c>
      <c r="I104" s="22">
        <v>0</v>
      </c>
      <c r="J104" s="22">
        <v>107</v>
      </c>
      <c r="K104" s="22">
        <v>0</v>
      </c>
      <c r="L104" s="22">
        <v>0</v>
      </c>
      <c r="M104" s="22">
        <v>0</v>
      </c>
      <c r="N104" s="22">
        <v>0</v>
      </c>
      <c r="O104" s="17"/>
      <c r="P104" s="17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</row>
    <row r="105" spans="1:40" ht="12" customHeight="1">
      <c r="A105" s="35"/>
      <c r="B105" s="36"/>
      <c r="C105" s="22">
        <v>6</v>
      </c>
      <c r="D105" s="22">
        <v>19655</v>
      </c>
      <c r="E105" s="22">
        <v>0</v>
      </c>
      <c r="F105" s="22">
        <v>11962</v>
      </c>
      <c r="G105" s="22">
        <v>7935</v>
      </c>
      <c r="H105" s="22">
        <v>1048</v>
      </c>
      <c r="I105" s="22">
        <v>0</v>
      </c>
      <c r="J105" s="22">
        <v>107</v>
      </c>
      <c r="K105" s="22">
        <v>0</v>
      </c>
      <c r="L105" s="22">
        <v>0</v>
      </c>
      <c r="M105" s="22">
        <v>0</v>
      </c>
      <c r="N105" s="22">
        <v>0</v>
      </c>
      <c r="O105" s="17"/>
      <c r="P105" s="17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</row>
    <row r="106" spans="1:40" ht="12" customHeight="1">
      <c r="A106" s="35"/>
      <c r="B106" s="36"/>
      <c r="C106" s="22">
        <v>7</v>
      </c>
      <c r="D106" s="22">
        <v>19612</v>
      </c>
      <c r="E106" s="22">
        <v>0</v>
      </c>
      <c r="F106" s="22">
        <v>11323</v>
      </c>
      <c r="G106" s="22">
        <v>7935</v>
      </c>
      <c r="H106" s="22">
        <v>1011</v>
      </c>
      <c r="I106" s="22">
        <v>0</v>
      </c>
      <c r="J106" s="22">
        <v>107</v>
      </c>
      <c r="K106" s="22">
        <v>0</v>
      </c>
      <c r="L106" s="22">
        <v>0</v>
      </c>
      <c r="M106" s="22">
        <v>0</v>
      </c>
      <c r="N106" s="22">
        <v>0</v>
      </c>
      <c r="O106" s="17"/>
      <c r="P106" s="17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</row>
    <row r="107" spans="1:40" ht="12" customHeight="1">
      <c r="A107" s="35"/>
      <c r="B107" s="36"/>
      <c r="C107" s="22">
        <v>8</v>
      </c>
      <c r="D107" s="22">
        <v>19484</v>
      </c>
      <c r="E107" s="22">
        <v>0</v>
      </c>
      <c r="F107" s="22">
        <v>10764</v>
      </c>
      <c r="G107" s="22">
        <v>7934</v>
      </c>
      <c r="H107" s="22">
        <v>977</v>
      </c>
      <c r="I107" s="22">
        <v>0</v>
      </c>
      <c r="J107" s="22">
        <v>107</v>
      </c>
      <c r="K107" s="22">
        <v>0</v>
      </c>
      <c r="L107" s="22">
        <v>0</v>
      </c>
      <c r="M107" s="22">
        <v>0</v>
      </c>
      <c r="N107" s="22">
        <v>0</v>
      </c>
      <c r="O107" s="17"/>
      <c r="P107" s="17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</row>
    <row r="108" spans="1:40" ht="12" customHeight="1">
      <c r="A108" s="35"/>
      <c r="B108" s="36"/>
      <c r="C108" s="22">
        <v>9</v>
      </c>
      <c r="D108" s="22">
        <v>19523</v>
      </c>
      <c r="E108" s="22">
        <v>0</v>
      </c>
      <c r="F108" s="22">
        <v>11093</v>
      </c>
      <c r="G108" s="22">
        <v>7934</v>
      </c>
      <c r="H108" s="22">
        <v>987</v>
      </c>
      <c r="I108" s="22">
        <v>0</v>
      </c>
      <c r="J108" s="22">
        <v>107</v>
      </c>
      <c r="K108" s="22">
        <v>0</v>
      </c>
      <c r="L108" s="22">
        <v>0</v>
      </c>
      <c r="M108" s="22">
        <v>0</v>
      </c>
      <c r="N108" s="22">
        <v>0</v>
      </c>
      <c r="O108" s="17"/>
      <c r="P108" s="17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</row>
    <row r="109" spans="1:40" ht="12" customHeight="1">
      <c r="A109" s="35"/>
      <c r="B109" s="36"/>
      <c r="C109" s="22">
        <v>10</v>
      </c>
      <c r="D109" s="22">
        <v>19400</v>
      </c>
      <c r="E109" s="22">
        <v>0</v>
      </c>
      <c r="F109" s="22">
        <v>10974</v>
      </c>
      <c r="G109" s="22">
        <v>7937</v>
      </c>
      <c r="H109" s="22">
        <v>990</v>
      </c>
      <c r="I109" s="22">
        <v>0</v>
      </c>
      <c r="J109" s="22">
        <v>113</v>
      </c>
      <c r="K109" s="22">
        <v>0</v>
      </c>
      <c r="L109" s="22">
        <v>0</v>
      </c>
      <c r="M109" s="22">
        <v>0</v>
      </c>
      <c r="N109" s="22">
        <v>0</v>
      </c>
      <c r="O109" s="17"/>
      <c r="P109" s="17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</row>
    <row r="110" spans="1:40" ht="12" customHeight="1">
      <c r="A110" s="35"/>
      <c r="B110" s="36"/>
      <c r="C110" s="22">
        <v>11</v>
      </c>
      <c r="D110" s="22">
        <v>19276</v>
      </c>
      <c r="E110" s="22">
        <v>0</v>
      </c>
      <c r="F110" s="22">
        <v>11316</v>
      </c>
      <c r="G110" s="22">
        <v>7938</v>
      </c>
      <c r="H110" s="22">
        <v>1005</v>
      </c>
      <c r="I110" s="22">
        <v>0</v>
      </c>
      <c r="J110" s="22">
        <v>142</v>
      </c>
      <c r="K110" s="22">
        <v>0</v>
      </c>
      <c r="L110" s="22">
        <v>0</v>
      </c>
      <c r="M110" s="22">
        <v>0</v>
      </c>
      <c r="N110" s="22">
        <v>0</v>
      </c>
      <c r="O110" s="17"/>
      <c r="P110" s="17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</row>
    <row r="111" spans="1:40" ht="12" customHeight="1">
      <c r="A111" s="35"/>
      <c r="B111" s="36"/>
      <c r="C111" s="22">
        <v>12</v>
      </c>
      <c r="D111" s="22">
        <v>19743</v>
      </c>
      <c r="E111" s="22">
        <v>0</v>
      </c>
      <c r="F111" s="22">
        <v>11749</v>
      </c>
      <c r="G111" s="22">
        <v>7940</v>
      </c>
      <c r="H111" s="22">
        <v>969</v>
      </c>
      <c r="I111" s="22">
        <v>0</v>
      </c>
      <c r="J111" s="22">
        <v>142</v>
      </c>
      <c r="K111" s="22">
        <v>0</v>
      </c>
      <c r="L111" s="22">
        <v>0</v>
      </c>
      <c r="M111" s="22">
        <v>0</v>
      </c>
      <c r="N111" s="22">
        <v>0</v>
      </c>
      <c r="O111" s="17"/>
      <c r="P111" s="17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</row>
    <row r="112" spans="1:40" ht="12" customHeight="1">
      <c r="A112" s="35"/>
      <c r="B112" s="36"/>
      <c r="C112" s="22">
        <v>13</v>
      </c>
      <c r="D112" s="22">
        <v>20498</v>
      </c>
      <c r="E112" s="22">
        <v>0</v>
      </c>
      <c r="F112" s="22">
        <v>13171</v>
      </c>
      <c r="G112" s="22">
        <v>7945</v>
      </c>
      <c r="H112" s="22">
        <v>961</v>
      </c>
      <c r="I112" s="22">
        <v>0</v>
      </c>
      <c r="J112" s="22">
        <v>142</v>
      </c>
      <c r="K112" s="22">
        <v>0</v>
      </c>
      <c r="L112" s="22">
        <v>0</v>
      </c>
      <c r="M112" s="22">
        <v>0</v>
      </c>
      <c r="N112" s="22">
        <v>0</v>
      </c>
      <c r="O112" s="17"/>
      <c r="P112" s="17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</row>
    <row r="113" spans="1:40" ht="12" customHeight="1">
      <c r="A113" s="35"/>
      <c r="B113" s="36"/>
      <c r="C113" s="22">
        <v>14</v>
      </c>
      <c r="D113" s="22">
        <v>21270</v>
      </c>
      <c r="E113" s="22">
        <v>0</v>
      </c>
      <c r="F113" s="22">
        <v>14849</v>
      </c>
      <c r="G113" s="22">
        <v>7944</v>
      </c>
      <c r="H113" s="22">
        <v>917</v>
      </c>
      <c r="I113" s="22">
        <v>0</v>
      </c>
      <c r="J113" s="22">
        <v>145</v>
      </c>
      <c r="K113" s="22">
        <v>0</v>
      </c>
      <c r="L113" s="22">
        <v>0</v>
      </c>
      <c r="M113" s="22">
        <v>0</v>
      </c>
      <c r="N113" s="22">
        <v>0</v>
      </c>
      <c r="O113" s="17"/>
      <c r="P113" s="17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</row>
    <row r="114" spans="1:40" ht="12" customHeight="1">
      <c r="A114" s="35"/>
      <c r="B114" s="36"/>
      <c r="C114" s="22">
        <v>15</v>
      </c>
      <c r="D114" s="22">
        <v>22200</v>
      </c>
      <c r="E114" s="22">
        <v>0</v>
      </c>
      <c r="F114" s="22">
        <v>17700</v>
      </c>
      <c r="G114" s="22">
        <v>7946</v>
      </c>
      <c r="H114" s="22">
        <v>861</v>
      </c>
      <c r="I114" s="22">
        <v>312</v>
      </c>
      <c r="J114" s="22">
        <v>180</v>
      </c>
      <c r="K114" s="22">
        <v>0</v>
      </c>
      <c r="L114" s="22">
        <v>0</v>
      </c>
      <c r="M114" s="22">
        <v>0</v>
      </c>
      <c r="N114" s="22">
        <v>0</v>
      </c>
      <c r="O114" s="17"/>
      <c r="P114" s="17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</row>
    <row r="115" spans="1:40" ht="12" customHeight="1">
      <c r="A115" s="35"/>
      <c r="B115" s="36"/>
      <c r="C115" s="22">
        <v>16</v>
      </c>
      <c r="D115" s="22">
        <v>22514</v>
      </c>
      <c r="E115" s="22">
        <v>0</v>
      </c>
      <c r="F115" s="22">
        <v>19598</v>
      </c>
      <c r="G115" s="22">
        <v>7950</v>
      </c>
      <c r="H115" s="22">
        <v>877</v>
      </c>
      <c r="I115" s="22">
        <v>450</v>
      </c>
      <c r="J115" s="22">
        <v>180</v>
      </c>
      <c r="K115" s="22">
        <v>0</v>
      </c>
      <c r="L115" s="22">
        <v>0</v>
      </c>
      <c r="M115" s="22">
        <v>0</v>
      </c>
      <c r="N115" s="22">
        <v>0</v>
      </c>
      <c r="O115" s="17"/>
      <c r="P115" s="17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</row>
    <row r="116" spans="1:40" ht="12" customHeight="1">
      <c r="A116" s="35"/>
      <c r="B116" s="36"/>
      <c r="C116" s="22">
        <v>17</v>
      </c>
      <c r="D116" s="22">
        <v>22990</v>
      </c>
      <c r="E116" s="22">
        <v>0</v>
      </c>
      <c r="F116" s="22">
        <v>20328</v>
      </c>
      <c r="G116" s="22">
        <v>7951</v>
      </c>
      <c r="H116" s="22">
        <v>859</v>
      </c>
      <c r="I116" s="22">
        <v>346</v>
      </c>
      <c r="J116" s="22">
        <v>180</v>
      </c>
      <c r="K116" s="22">
        <v>0</v>
      </c>
      <c r="L116" s="22">
        <v>0</v>
      </c>
      <c r="M116" s="22">
        <v>0</v>
      </c>
      <c r="N116" s="22">
        <v>0</v>
      </c>
      <c r="O116" s="17"/>
      <c r="P116" s="17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</row>
    <row r="117" spans="1:40" ht="12" customHeight="1">
      <c r="A117" s="35"/>
      <c r="B117" s="36"/>
      <c r="C117" s="22">
        <v>18</v>
      </c>
      <c r="D117" s="22">
        <v>23099</v>
      </c>
      <c r="E117" s="22">
        <v>0</v>
      </c>
      <c r="F117" s="22">
        <v>20521</v>
      </c>
      <c r="G117" s="22">
        <v>7951</v>
      </c>
      <c r="H117" s="22">
        <v>778</v>
      </c>
      <c r="I117" s="22">
        <v>318</v>
      </c>
      <c r="J117" s="22">
        <v>182</v>
      </c>
      <c r="K117" s="22">
        <v>0</v>
      </c>
      <c r="L117" s="22">
        <v>0</v>
      </c>
      <c r="M117" s="22">
        <v>0</v>
      </c>
      <c r="N117" s="22">
        <v>0</v>
      </c>
      <c r="O117" s="17"/>
      <c r="P117" s="17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</row>
    <row r="118" spans="1:40" ht="12" customHeight="1">
      <c r="A118" s="35"/>
      <c r="B118" s="36"/>
      <c r="C118" s="22">
        <v>19</v>
      </c>
      <c r="D118" s="22">
        <v>23547</v>
      </c>
      <c r="E118" s="22">
        <v>0</v>
      </c>
      <c r="F118" s="22">
        <v>21158</v>
      </c>
      <c r="G118" s="22">
        <v>7957</v>
      </c>
      <c r="H118" s="22">
        <v>750</v>
      </c>
      <c r="I118" s="22">
        <v>384</v>
      </c>
      <c r="J118" s="22">
        <v>213</v>
      </c>
      <c r="K118" s="22">
        <v>0</v>
      </c>
      <c r="L118" s="22">
        <v>0</v>
      </c>
      <c r="M118" s="22">
        <v>0</v>
      </c>
      <c r="N118" s="22">
        <v>0</v>
      </c>
      <c r="O118" s="17"/>
      <c r="P118" s="17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</row>
    <row r="119" spans="1:40" ht="12" customHeight="1">
      <c r="A119" s="35"/>
      <c r="B119" s="36"/>
      <c r="C119" s="22">
        <v>20</v>
      </c>
      <c r="D119" s="22">
        <v>23769</v>
      </c>
      <c r="E119" s="22">
        <v>0</v>
      </c>
      <c r="F119" s="22">
        <v>21831</v>
      </c>
      <c r="G119" s="22">
        <v>7954</v>
      </c>
      <c r="H119" s="22">
        <v>718</v>
      </c>
      <c r="I119" s="22">
        <v>524</v>
      </c>
      <c r="J119" s="22">
        <v>209</v>
      </c>
      <c r="K119" s="22">
        <v>0</v>
      </c>
      <c r="L119" s="22">
        <v>0</v>
      </c>
      <c r="M119" s="22">
        <v>0</v>
      </c>
      <c r="N119" s="22">
        <v>0</v>
      </c>
      <c r="O119" s="17"/>
      <c r="P119" s="17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</row>
    <row r="120" spans="1:40" ht="12" customHeight="1">
      <c r="A120" s="35"/>
      <c r="B120" s="36"/>
      <c r="C120" s="22">
        <v>21</v>
      </c>
      <c r="D120" s="22">
        <v>23859</v>
      </c>
      <c r="E120" s="22">
        <v>0</v>
      </c>
      <c r="F120" s="22">
        <v>22229</v>
      </c>
      <c r="G120" s="22">
        <v>7955</v>
      </c>
      <c r="H120" s="22">
        <v>704</v>
      </c>
      <c r="I120" s="22">
        <v>496</v>
      </c>
      <c r="J120" s="22">
        <v>226</v>
      </c>
      <c r="K120" s="22">
        <v>0</v>
      </c>
      <c r="L120" s="22">
        <v>0</v>
      </c>
      <c r="M120" s="22">
        <v>0</v>
      </c>
      <c r="N120" s="22">
        <v>0</v>
      </c>
      <c r="O120" s="17"/>
      <c r="P120" s="17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</row>
    <row r="121" spans="1:40" ht="12" customHeight="1">
      <c r="A121" s="35"/>
      <c r="B121" s="36"/>
      <c r="C121" s="22">
        <v>22</v>
      </c>
      <c r="D121" s="22">
        <v>23842</v>
      </c>
      <c r="E121" s="22">
        <v>0</v>
      </c>
      <c r="F121" s="22">
        <v>22513</v>
      </c>
      <c r="G121" s="22">
        <v>7956</v>
      </c>
      <c r="H121" s="22">
        <v>688</v>
      </c>
      <c r="I121" s="22">
        <v>676</v>
      </c>
      <c r="J121" s="22">
        <v>223</v>
      </c>
      <c r="K121" s="22">
        <v>0</v>
      </c>
      <c r="L121" s="22">
        <v>0</v>
      </c>
      <c r="M121" s="22">
        <v>0</v>
      </c>
      <c r="N121" s="22">
        <v>0</v>
      </c>
      <c r="O121" s="17"/>
      <c r="P121" s="17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</row>
    <row r="122" spans="1:40" ht="12" customHeight="1">
      <c r="A122" s="35"/>
      <c r="B122" s="36"/>
      <c r="C122" s="22">
        <v>23</v>
      </c>
      <c r="D122" s="22">
        <v>23545</v>
      </c>
      <c r="E122" s="22">
        <v>0</v>
      </c>
      <c r="F122" s="22">
        <v>22786</v>
      </c>
      <c r="G122" s="22">
        <v>7959</v>
      </c>
      <c r="H122" s="22">
        <v>697</v>
      </c>
      <c r="I122" s="22">
        <v>1002</v>
      </c>
      <c r="J122" s="22">
        <v>223</v>
      </c>
      <c r="K122" s="22">
        <v>71</v>
      </c>
      <c r="L122" s="22">
        <v>0</v>
      </c>
      <c r="M122" s="22">
        <v>0</v>
      </c>
      <c r="N122" s="22">
        <v>0</v>
      </c>
      <c r="O122" s="17"/>
      <c r="P122" s="17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</row>
    <row r="123" spans="1:40" ht="12" customHeight="1">
      <c r="A123" s="35"/>
      <c r="B123" s="36"/>
      <c r="C123" s="22">
        <v>24</v>
      </c>
      <c r="D123" s="22">
        <v>23716</v>
      </c>
      <c r="E123" s="22">
        <v>0</v>
      </c>
      <c r="F123" s="22">
        <v>23083</v>
      </c>
      <c r="G123" s="22">
        <v>7966</v>
      </c>
      <c r="H123" s="22">
        <v>659</v>
      </c>
      <c r="I123" s="22">
        <v>506</v>
      </c>
      <c r="J123" s="22">
        <v>228</v>
      </c>
      <c r="K123" s="22">
        <v>130</v>
      </c>
      <c r="L123" s="22">
        <v>0</v>
      </c>
      <c r="M123" s="22">
        <v>0</v>
      </c>
      <c r="N123" s="22">
        <v>0</v>
      </c>
      <c r="O123" s="17"/>
      <c r="P123" s="17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</row>
    <row r="124" spans="1:40" ht="12" customHeight="1">
      <c r="A124" s="35"/>
      <c r="B124" s="36"/>
      <c r="C124" s="22">
        <v>25</v>
      </c>
      <c r="D124" s="22">
        <v>23910</v>
      </c>
      <c r="E124" s="22">
        <v>0</v>
      </c>
      <c r="F124" s="22">
        <v>23177</v>
      </c>
      <c r="G124" s="22">
        <v>7962</v>
      </c>
      <c r="H124" s="22">
        <v>657</v>
      </c>
      <c r="I124" s="22">
        <v>562</v>
      </c>
      <c r="J124" s="22">
        <v>228</v>
      </c>
      <c r="K124" s="22">
        <v>130</v>
      </c>
      <c r="L124" s="22">
        <v>0</v>
      </c>
      <c r="M124" s="22">
        <v>0</v>
      </c>
      <c r="N124" s="22">
        <v>0</v>
      </c>
      <c r="O124" s="17"/>
      <c r="P124" s="17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</row>
    <row r="125" spans="1:40" ht="12" customHeight="1">
      <c r="A125" s="35"/>
      <c r="B125" s="36"/>
      <c r="C125" s="22">
        <v>26</v>
      </c>
      <c r="D125" s="22">
        <v>24034</v>
      </c>
      <c r="E125" s="22">
        <v>0</v>
      </c>
      <c r="F125" s="22">
        <v>23067</v>
      </c>
      <c r="G125" s="22">
        <v>7961</v>
      </c>
      <c r="H125" s="22">
        <v>651</v>
      </c>
      <c r="I125" s="22">
        <v>596</v>
      </c>
      <c r="J125" s="22">
        <v>224</v>
      </c>
      <c r="K125" s="22">
        <v>90</v>
      </c>
      <c r="L125" s="22">
        <v>0</v>
      </c>
      <c r="M125" s="22">
        <v>0</v>
      </c>
      <c r="N125" s="22">
        <v>0</v>
      </c>
      <c r="O125" s="17"/>
      <c r="P125" s="17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</row>
    <row r="126" spans="1:40" ht="12" customHeight="1">
      <c r="A126" s="35"/>
      <c r="B126" s="36"/>
      <c r="C126" s="22">
        <v>27</v>
      </c>
      <c r="D126" s="22">
        <v>24215</v>
      </c>
      <c r="E126" s="22">
        <v>0</v>
      </c>
      <c r="F126" s="22">
        <v>23011</v>
      </c>
      <c r="G126" s="22">
        <v>7960</v>
      </c>
      <c r="H126" s="22">
        <v>599</v>
      </c>
      <c r="I126" s="22">
        <v>492</v>
      </c>
      <c r="J126" s="22">
        <v>173</v>
      </c>
      <c r="K126" s="22">
        <v>0</v>
      </c>
      <c r="L126" s="22">
        <v>0</v>
      </c>
      <c r="M126" s="22">
        <v>0</v>
      </c>
      <c r="N126" s="22">
        <v>0</v>
      </c>
      <c r="O126" s="17"/>
      <c r="P126" s="17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</row>
    <row r="127" spans="1:40" ht="12" customHeight="1">
      <c r="A127" s="35"/>
      <c r="B127" s="36"/>
      <c r="C127" s="22">
        <v>28</v>
      </c>
      <c r="D127" s="22">
        <v>24235</v>
      </c>
      <c r="E127" s="22">
        <v>0</v>
      </c>
      <c r="F127" s="22">
        <v>22991</v>
      </c>
      <c r="G127" s="22">
        <v>7961</v>
      </c>
      <c r="H127" s="22">
        <v>555</v>
      </c>
      <c r="I127" s="22">
        <v>476</v>
      </c>
      <c r="J127" s="22">
        <v>174</v>
      </c>
      <c r="K127" s="22">
        <v>0</v>
      </c>
      <c r="L127" s="22">
        <v>0</v>
      </c>
      <c r="M127" s="22">
        <v>0</v>
      </c>
      <c r="N127" s="22">
        <v>0</v>
      </c>
      <c r="O127" s="17"/>
      <c r="P127" s="17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</row>
    <row r="128" spans="1:40" ht="12" customHeight="1">
      <c r="A128" s="35"/>
      <c r="B128" s="36"/>
      <c r="C128" s="22">
        <v>29</v>
      </c>
      <c r="D128" s="22">
        <v>24253</v>
      </c>
      <c r="E128" s="22">
        <v>0</v>
      </c>
      <c r="F128" s="22">
        <v>23039</v>
      </c>
      <c r="G128" s="22">
        <v>7966</v>
      </c>
      <c r="H128" s="22">
        <v>512</v>
      </c>
      <c r="I128" s="22">
        <v>372</v>
      </c>
      <c r="J128" s="22">
        <v>173</v>
      </c>
      <c r="K128" s="22">
        <v>0</v>
      </c>
      <c r="L128" s="22">
        <v>0</v>
      </c>
      <c r="M128" s="22">
        <v>0</v>
      </c>
      <c r="N128" s="22">
        <v>0</v>
      </c>
      <c r="O128" s="17"/>
      <c r="P128" s="17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</row>
    <row r="129" spans="1:40" ht="12" customHeight="1">
      <c r="A129" s="35"/>
      <c r="B129" s="36"/>
      <c r="C129" s="22">
        <v>30</v>
      </c>
      <c r="D129" s="22">
        <v>24088</v>
      </c>
      <c r="E129" s="22">
        <v>0</v>
      </c>
      <c r="F129" s="22">
        <v>22734</v>
      </c>
      <c r="G129" s="22">
        <v>7978</v>
      </c>
      <c r="H129" s="22">
        <v>502</v>
      </c>
      <c r="I129" s="22">
        <v>346</v>
      </c>
      <c r="J129" s="22">
        <v>186</v>
      </c>
      <c r="K129" s="22">
        <v>0</v>
      </c>
      <c r="L129" s="22">
        <v>0</v>
      </c>
      <c r="M129" s="22">
        <v>0</v>
      </c>
      <c r="N129" s="22">
        <v>0</v>
      </c>
      <c r="O129" s="17"/>
      <c r="P129" s="17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</row>
    <row r="130" spans="1:40" ht="12" customHeight="1">
      <c r="A130" s="35"/>
      <c r="B130" s="36"/>
      <c r="C130" s="22">
        <v>31</v>
      </c>
      <c r="D130" s="22">
        <v>23573</v>
      </c>
      <c r="E130" s="22">
        <v>0</v>
      </c>
      <c r="F130" s="22">
        <v>21810</v>
      </c>
      <c r="G130" s="22">
        <v>7979</v>
      </c>
      <c r="H130" s="22">
        <v>523</v>
      </c>
      <c r="I130" s="22">
        <v>438</v>
      </c>
      <c r="J130" s="22">
        <v>258</v>
      </c>
      <c r="K130" s="22">
        <v>0</v>
      </c>
      <c r="L130" s="22">
        <v>0</v>
      </c>
      <c r="M130" s="22">
        <v>0</v>
      </c>
      <c r="N130" s="22">
        <v>0</v>
      </c>
      <c r="O130" s="17"/>
      <c r="P130" s="17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</row>
    <row r="131" spans="1:40" ht="12" customHeight="1">
      <c r="A131" s="35"/>
      <c r="B131" s="36"/>
      <c r="C131" s="22">
        <v>32</v>
      </c>
      <c r="D131" s="22">
        <v>23602</v>
      </c>
      <c r="E131" s="22">
        <v>0</v>
      </c>
      <c r="F131" s="22">
        <v>22307</v>
      </c>
      <c r="G131" s="22">
        <v>7978</v>
      </c>
      <c r="H131" s="22">
        <v>549</v>
      </c>
      <c r="I131" s="22">
        <v>318</v>
      </c>
      <c r="J131" s="22">
        <v>261</v>
      </c>
      <c r="K131" s="22">
        <v>0</v>
      </c>
      <c r="L131" s="22">
        <v>0</v>
      </c>
      <c r="M131" s="22">
        <v>0</v>
      </c>
      <c r="N131" s="22">
        <v>0</v>
      </c>
      <c r="O131" s="17"/>
      <c r="P131" s="17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</row>
    <row r="132" spans="1:40" ht="12" customHeight="1">
      <c r="A132" s="35"/>
      <c r="B132" s="36"/>
      <c r="C132" s="22">
        <v>33</v>
      </c>
      <c r="D132" s="22">
        <v>23781</v>
      </c>
      <c r="E132" s="22">
        <v>0</v>
      </c>
      <c r="F132" s="22">
        <v>22673</v>
      </c>
      <c r="G132" s="22">
        <v>7979</v>
      </c>
      <c r="H132" s="22">
        <v>586</v>
      </c>
      <c r="I132" s="22">
        <v>462</v>
      </c>
      <c r="J132" s="22">
        <v>277</v>
      </c>
      <c r="K132" s="22">
        <v>0</v>
      </c>
      <c r="L132" s="22">
        <v>0</v>
      </c>
      <c r="M132" s="22">
        <v>0</v>
      </c>
      <c r="N132" s="22">
        <v>0</v>
      </c>
      <c r="O132" s="17"/>
      <c r="P132" s="17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</row>
    <row r="133" spans="1:40" ht="12" customHeight="1">
      <c r="A133" s="35"/>
      <c r="B133" s="36"/>
      <c r="C133" s="22">
        <v>34</v>
      </c>
      <c r="D133" s="22">
        <v>24217</v>
      </c>
      <c r="E133" s="22">
        <v>0</v>
      </c>
      <c r="F133" s="22">
        <v>23550</v>
      </c>
      <c r="G133" s="22">
        <v>7976</v>
      </c>
      <c r="H133" s="22">
        <v>537</v>
      </c>
      <c r="I133" s="22">
        <v>896</v>
      </c>
      <c r="J133" s="22">
        <v>344</v>
      </c>
      <c r="K133" s="22">
        <v>0</v>
      </c>
      <c r="L133" s="22">
        <v>0</v>
      </c>
      <c r="M133" s="22">
        <v>0</v>
      </c>
      <c r="N133" s="22">
        <v>0</v>
      </c>
      <c r="O133" s="17"/>
      <c r="P133" s="17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1:40" ht="12" customHeight="1">
      <c r="A134" s="35"/>
      <c r="B134" s="36"/>
      <c r="C134" s="22">
        <v>35</v>
      </c>
      <c r="D134" s="22">
        <v>24061</v>
      </c>
      <c r="E134" s="22">
        <v>0</v>
      </c>
      <c r="F134" s="22">
        <v>23541</v>
      </c>
      <c r="G134" s="22">
        <v>7980</v>
      </c>
      <c r="H134" s="22">
        <v>495</v>
      </c>
      <c r="I134" s="22">
        <v>1496</v>
      </c>
      <c r="J134" s="22">
        <v>434</v>
      </c>
      <c r="K134" s="22">
        <v>0</v>
      </c>
      <c r="L134" s="22">
        <v>0</v>
      </c>
      <c r="M134" s="22">
        <v>540</v>
      </c>
      <c r="N134" s="22">
        <v>0</v>
      </c>
      <c r="O134" s="17"/>
      <c r="P134" s="17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  <row r="135" spans="1:40" ht="12" customHeight="1">
      <c r="A135" s="35"/>
      <c r="B135" s="36"/>
      <c r="C135" s="22">
        <v>36</v>
      </c>
      <c r="D135" s="22">
        <v>24060</v>
      </c>
      <c r="E135" s="22">
        <v>0</v>
      </c>
      <c r="F135" s="22">
        <v>23492</v>
      </c>
      <c r="G135" s="22">
        <v>7984</v>
      </c>
      <c r="H135" s="22">
        <v>486</v>
      </c>
      <c r="I135" s="22">
        <v>1112</v>
      </c>
      <c r="J135" s="22">
        <v>451</v>
      </c>
      <c r="K135" s="22">
        <v>0</v>
      </c>
      <c r="L135" s="22">
        <v>0</v>
      </c>
      <c r="M135" s="22">
        <v>424</v>
      </c>
      <c r="N135" s="22">
        <v>0</v>
      </c>
      <c r="O135" s="17"/>
      <c r="P135" s="17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</row>
    <row r="136" spans="1:40" ht="12" customHeight="1">
      <c r="A136" s="35"/>
      <c r="B136" s="36"/>
      <c r="C136" s="22">
        <v>37</v>
      </c>
      <c r="D136" s="22">
        <v>24155</v>
      </c>
      <c r="E136" s="22">
        <v>0</v>
      </c>
      <c r="F136" s="22">
        <v>22854</v>
      </c>
      <c r="G136" s="22">
        <v>7969</v>
      </c>
      <c r="H136" s="22">
        <v>458</v>
      </c>
      <c r="I136" s="22">
        <v>1106</v>
      </c>
      <c r="J136" s="22">
        <v>442</v>
      </c>
      <c r="K136" s="22">
        <v>0</v>
      </c>
      <c r="L136" s="22">
        <v>0</v>
      </c>
      <c r="M136" s="22">
        <v>302</v>
      </c>
      <c r="N136" s="22">
        <v>0</v>
      </c>
      <c r="O136" s="17"/>
      <c r="P136" s="17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</row>
    <row r="137" spans="1:40" ht="12" customHeight="1">
      <c r="A137" s="35"/>
      <c r="B137" s="36"/>
      <c r="C137" s="22">
        <v>38</v>
      </c>
      <c r="D137" s="22">
        <v>23719</v>
      </c>
      <c r="E137" s="22">
        <v>0</v>
      </c>
      <c r="F137" s="22">
        <v>23013</v>
      </c>
      <c r="G137" s="22">
        <v>7965</v>
      </c>
      <c r="H137" s="22">
        <v>426</v>
      </c>
      <c r="I137" s="22">
        <v>816</v>
      </c>
      <c r="J137" s="22">
        <v>431</v>
      </c>
      <c r="K137" s="22">
        <v>0</v>
      </c>
      <c r="L137" s="22">
        <v>0</v>
      </c>
      <c r="M137" s="22">
        <v>80</v>
      </c>
      <c r="N137" s="22">
        <v>0</v>
      </c>
      <c r="O137" s="17"/>
      <c r="P137" s="17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</row>
    <row r="138" spans="1:40" ht="12" customHeight="1">
      <c r="A138" s="35"/>
      <c r="B138" s="36"/>
      <c r="C138" s="22">
        <v>39</v>
      </c>
      <c r="D138" s="22">
        <v>23067</v>
      </c>
      <c r="E138" s="22">
        <v>0</v>
      </c>
      <c r="F138" s="22">
        <v>23124</v>
      </c>
      <c r="G138" s="22">
        <v>7966</v>
      </c>
      <c r="H138" s="22">
        <v>404</v>
      </c>
      <c r="I138" s="22">
        <v>1416</v>
      </c>
      <c r="J138" s="22">
        <v>417</v>
      </c>
      <c r="K138" s="22">
        <v>0</v>
      </c>
      <c r="L138" s="22">
        <v>0</v>
      </c>
      <c r="M138" s="22">
        <v>0</v>
      </c>
      <c r="N138" s="22">
        <v>0</v>
      </c>
      <c r="O138" s="17"/>
      <c r="P138" s="17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</row>
    <row r="139" spans="1:40" ht="12" customHeight="1">
      <c r="A139" s="35"/>
      <c r="B139" s="36"/>
      <c r="C139" s="22">
        <v>40</v>
      </c>
      <c r="D139" s="22">
        <v>22827</v>
      </c>
      <c r="E139" s="22">
        <v>0</v>
      </c>
      <c r="F139" s="22">
        <v>22864</v>
      </c>
      <c r="G139" s="22">
        <v>7969</v>
      </c>
      <c r="H139" s="22">
        <v>416</v>
      </c>
      <c r="I139" s="22">
        <v>1304</v>
      </c>
      <c r="J139" s="22">
        <v>339</v>
      </c>
      <c r="K139" s="22">
        <v>0</v>
      </c>
      <c r="L139" s="22">
        <v>0</v>
      </c>
      <c r="M139" s="22">
        <v>0</v>
      </c>
      <c r="N139" s="22">
        <v>0</v>
      </c>
      <c r="O139" s="17"/>
      <c r="P139" s="17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</row>
    <row r="140" spans="1:40" ht="12" customHeight="1">
      <c r="A140" s="35"/>
      <c r="B140" s="36"/>
      <c r="C140" s="22">
        <v>41</v>
      </c>
      <c r="D140" s="22">
        <v>22915</v>
      </c>
      <c r="E140" s="22">
        <v>0</v>
      </c>
      <c r="F140" s="22">
        <v>22367</v>
      </c>
      <c r="G140" s="22">
        <v>7985</v>
      </c>
      <c r="H140" s="22">
        <v>408</v>
      </c>
      <c r="I140" s="22">
        <v>632</v>
      </c>
      <c r="J140" s="22">
        <v>301</v>
      </c>
      <c r="K140" s="22">
        <v>0</v>
      </c>
      <c r="L140" s="22">
        <v>0</v>
      </c>
      <c r="M140" s="22">
        <v>0</v>
      </c>
      <c r="N140" s="22">
        <v>0</v>
      </c>
      <c r="O140" s="17"/>
      <c r="P140" s="17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</row>
    <row r="141" spans="1:40" ht="12" customHeight="1">
      <c r="A141" s="35"/>
      <c r="B141" s="36"/>
      <c r="C141" s="22">
        <v>42</v>
      </c>
      <c r="D141" s="22">
        <v>22583</v>
      </c>
      <c r="E141" s="22">
        <v>0</v>
      </c>
      <c r="F141" s="22">
        <v>21079</v>
      </c>
      <c r="G141" s="22">
        <v>8051</v>
      </c>
      <c r="H141" s="22">
        <v>392</v>
      </c>
      <c r="I141" s="22">
        <v>450</v>
      </c>
      <c r="J141" s="22">
        <v>293</v>
      </c>
      <c r="K141" s="22">
        <v>0</v>
      </c>
      <c r="L141" s="22">
        <v>0</v>
      </c>
      <c r="M141" s="22">
        <v>0</v>
      </c>
      <c r="N141" s="22">
        <v>0</v>
      </c>
      <c r="O141" s="17"/>
      <c r="P141" s="17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</row>
    <row r="142" spans="1:40" ht="12" customHeight="1">
      <c r="A142" s="35"/>
      <c r="B142" s="36"/>
      <c r="C142" s="22">
        <v>43</v>
      </c>
      <c r="D142" s="22">
        <v>21835</v>
      </c>
      <c r="E142" s="22">
        <v>0</v>
      </c>
      <c r="F142" s="22">
        <v>19806</v>
      </c>
      <c r="G142" s="22">
        <v>8098</v>
      </c>
      <c r="H142" s="22">
        <v>359</v>
      </c>
      <c r="I142" s="22">
        <v>408</v>
      </c>
      <c r="J142" s="22">
        <v>189</v>
      </c>
      <c r="K142" s="22">
        <v>0</v>
      </c>
      <c r="L142" s="22">
        <v>0</v>
      </c>
      <c r="M142" s="22">
        <v>0</v>
      </c>
      <c r="N142" s="22">
        <v>0</v>
      </c>
      <c r="O142" s="17"/>
      <c r="P142" s="17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</row>
    <row r="143" spans="1:40" ht="12" customHeight="1">
      <c r="A143" s="35"/>
      <c r="B143" s="36"/>
      <c r="C143" s="22">
        <v>44</v>
      </c>
      <c r="D143" s="22">
        <v>21008</v>
      </c>
      <c r="E143" s="22">
        <v>0</v>
      </c>
      <c r="F143" s="22">
        <v>18803</v>
      </c>
      <c r="G143" s="22">
        <v>8100</v>
      </c>
      <c r="H143" s="22">
        <v>369</v>
      </c>
      <c r="I143" s="22">
        <v>298</v>
      </c>
      <c r="J143" s="22">
        <v>170</v>
      </c>
      <c r="K143" s="22">
        <v>0</v>
      </c>
      <c r="L143" s="22">
        <v>0</v>
      </c>
      <c r="M143" s="22">
        <v>0</v>
      </c>
      <c r="N143" s="22">
        <v>0</v>
      </c>
      <c r="O143" s="17"/>
      <c r="P143" s="17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</row>
    <row r="144" spans="1:40" ht="12" customHeight="1">
      <c r="A144" s="35"/>
      <c r="B144" s="36"/>
      <c r="C144" s="22">
        <v>45</v>
      </c>
      <c r="D144" s="22">
        <v>20147</v>
      </c>
      <c r="E144" s="22">
        <v>0</v>
      </c>
      <c r="F144" s="22">
        <v>17595</v>
      </c>
      <c r="G144" s="22">
        <v>8115</v>
      </c>
      <c r="H144" s="22">
        <v>362</v>
      </c>
      <c r="I144" s="22">
        <v>118</v>
      </c>
      <c r="J144" s="22">
        <v>170</v>
      </c>
      <c r="K144" s="22">
        <v>0</v>
      </c>
      <c r="L144" s="22">
        <v>0</v>
      </c>
      <c r="M144" s="22">
        <v>0</v>
      </c>
      <c r="N144" s="22">
        <v>0</v>
      </c>
      <c r="O144" s="17"/>
      <c r="P144" s="17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</row>
    <row r="145" spans="1:40" ht="12" customHeight="1">
      <c r="A145" s="35"/>
      <c r="B145" s="36"/>
      <c r="C145" s="22">
        <v>46</v>
      </c>
      <c r="D145" s="22">
        <v>19281</v>
      </c>
      <c r="E145" s="22">
        <v>0</v>
      </c>
      <c r="F145" s="22">
        <v>16742</v>
      </c>
      <c r="G145" s="22">
        <v>8113</v>
      </c>
      <c r="H145" s="22">
        <v>362</v>
      </c>
      <c r="I145" s="22">
        <v>14</v>
      </c>
      <c r="J145" s="22">
        <v>166</v>
      </c>
      <c r="K145" s="22">
        <v>0</v>
      </c>
      <c r="L145" s="22">
        <v>0</v>
      </c>
      <c r="M145" s="22">
        <v>0</v>
      </c>
      <c r="N145" s="22">
        <v>0</v>
      </c>
      <c r="O145" s="17"/>
      <c r="P145" s="17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</row>
    <row r="146" spans="1:40" ht="12" customHeight="1">
      <c r="A146" s="35"/>
      <c r="B146" s="36"/>
      <c r="C146" s="22">
        <v>47</v>
      </c>
      <c r="D146" s="22">
        <v>19180</v>
      </c>
      <c r="E146" s="22">
        <v>0</v>
      </c>
      <c r="F146" s="22">
        <v>15329</v>
      </c>
      <c r="G146" s="22">
        <v>8113</v>
      </c>
      <c r="H146" s="22">
        <v>347</v>
      </c>
      <c r="I146" s="22">
        <v>0</v>
      </c>
      <c r="J146" s="22">
        <v>126</v>
      </c>
      <c r="K146" s="22">
        <v>0</v>
      </c>
      <c r="L146" s="22">
        <v>0</v>
      </c>
      <c r="M146" s="22">
        <v>0</v>
      </c>
      <c r="N146" s="22">
        <v>0</v>
      </c>
      <c r="O146" s="17"/>
      <c r="P146" s="17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</row>
    <row r="147" spans="1:40" ht="12" customHeight="1">
      <c r="A147" s="35"/>
      <c r="B147" s="36"/>
      <c r="C147" s="22">
        <v>48</v>
      </c>
      <c r="D147" s="22">
        <v>18760</v>
      </c>
      <c r="E147" s="22">
        <v>0</v>
      </c>
      <c r="F147" s="22">
        <v>14417</v>
      </c>
      <c r="G147" s="22">
        <v>8119</v>
      </c>
      <c r="H147" s="22">
        <v>356</v>
      </c>
      <c r="I147" s="22">
        <v>0</v>
      </c>
      <c r="J147" s="22">
        <v>107</v>
      </c>
      <c r="K147" s="22">
        <v>0</v>
      </c>
      <c r="L147" s="22">
        <v>0</v>
      </c>
      <c r="M147" s="22">
        <v>0</v>
      </c>
      <c r="N147" s="22">
        <v>0</v>
      </c>
      <c r="O147" s="17"/>
      <c r="P147" s="17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</row>
    <row r="148" spans="1:40" ht="12" customHeight="1">
      <c r="A148" s="33" t="s">
        <v>4</v>
      </c>
      <c r="B148" s="34">
        <v>40192</v>
      </c>
      <c r="C148" s="23">
        <v>1</v>
      </c>
      <c r="D148" s="23">
        <v>19172</v>
      </c>
      <c r="E148" s="23">
        <v>0</v>
      </c>
      <c r="F148" s="23">
        <v>14661</v>
      </c>
      <c r="G148" s="23">
        <v>8119</v>
      </c>
      <c r="H148" s="23">
        <v>353</v>
      </c>
      <c r="I148" s="23">
        <v>0</v>
      </c>
      <c r="J148" s="23">
        <v>107</v>
      </c>
      <c r="K148" s="23">
        <v>0</v>
      </c>
      <c r="L148" s="23">
        <v>0</v>
      </c>
      <c r="M148" s="23">
        <v>0</v>
      </c>
      <c r="N148" s="23">
        <v>0</v>
      </c>
      <c r="O148" s="17"/>
      <c r="P148" s="17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</row>
    <row r="149" spans="1:40" ht="12" customHeight="1">
      <c r="A149" s="33"/>
      <c r="B149" s="34"/>
      <c r="C149" s="23">
        <v>2</v>
      </c>
      <c r="D149" s="23">
        <v>19042</v>
      </c>
      <c r="E149" s="23">
        <v>0</v>
      </c>
      <c r="F149" s="23">
        <v>14693</v>
      </c>
      <c r="G149" s="23">
        <v>8143</v>
      </c>
      <c r="H149" s="23">
        <v>351</v>
      </c>
      <c r="I149" s="23">
        <v>0</v>
      </c>
      <c r="J149" s="23">
        <v>107</v>
      </c>
      <c r="K149" s="23">
        <v>0</v>
      </c>
      <c r="L149" s="23">
        <v>0</v>
      </c>
      <c r="M149" s="23">
        <v>0</v>
      </c>
      <c r="N149" s="23">
        <v>0</v>
      </c>
      <c r="O149" s="17"/>
      <c r="P149" s="17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</row>
    <row r="150" spans="1:40" ht="12" customHeight="1">
      <c r="A150" s="33"/>
      <c r="B150" s="34"/>
      <c r="C150" s="23">
        <v>3</v>
      </c>
      <c r="D150" s="23">
        <v>19068</v>
      </c>
      <c r="E150" s="23">
        <v>0</v>
      </c>
      <c r="F150" s="23">
        <v>14522</v>
      </c>
      <c r="G150" s="23">
        <v>8156</v>
      </c>
      <c r="H150" s="23">
        <v>334</v>
      </c>
      <c r="I150" s="23">
        <v>0</v>
      </c>
      <c r="J150" s="23">
        <v>107</v>
      </c>
      <c r="K150" s="23">
        <v>0</v>
      </c>
      <c r="L150" s="23">
        <v>0</v>
      </c>
      <c r="M150" s="23">
        <v>0</v>
      </c>
      <c r="N150" s="23">
        <v>0</v>
      </c>
      <c r="O150" s="17"/>
      <c r="P150" s="17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</row>
    <row r="151" spans="1:40" ht="12" customHeight="1">
      <c r="A151" s="33"/>
      <c r="B151" s="34"/>
      <c r="C151" s="23">
        <v>4</v>
      </c>
      <c r="D151" s="23">
        <v>18879</v>
      </c>
      <c r="E151" s="23">
        <v>0</v>
      </c>
      <c r="F151" s="23">
        <v>14281</v>
      </c>
      <c r="G151" s="23">
        <v>8174</v>
      </c>
      <c r="H151" s="23">
        <v>336</v>
      </c>
      <c r="I151" s="23">
        <v>0</v>
      </c>
      <c r="J151" s="23">
        <v>107</v>
      </c>
      <c r="K151" s="23">
        <v>0</v>
      </c>
      <c r="L151" s="23">
        <v>0</v>
      </c>
      <c r="M151" s="23">
        <v>0</v>
      </c>
      <c r="N151" s="23">
        <v>0</v>
      </c>
      <c r="O151" s="17"/>
      <c r="P151" s="17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</row>
    <row r="152" spans="1:40" ht="12" customHeight="1">
      <c r="A152" s="33"/>
      <c r="B152" s="34"/>
      <c r="C152" s="23">
        <v>5</v>
      </c>
      <c r="D152" s="23">
        <v>18878</v>
      </c>
      <c r="E152" s="23">
        <v>0</v>
      </c>
      <c r="F152" s="23">
        <v>13839</v>
      </c>
      <c r="G152" s="23">
        <v>8173</v>
      </c>
      <c r="H152" s="23">
        <v>314</v>
      </c>
      <c r="I152" s="23">
        <v>0</v>
      </c>
      <c r="J152" s="23">
        <v>107</v>
      </c>
      <c r="K152" s="23">
        <v>0</v>
      </c>
      <c r="L152" s="23">
        <v>0</v>
      </c>
      <c r="M152" s="23">
        <v>0</v>
      </c>
      <c r="N152" s="23">
        <v>0</v>
      </c>
      <c r="O152" s="17"/>
      <c r="P152" s="17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</row>
    <row r="153" spans="1:40" ht="12" customHeight="1">
      <c r="A153" s="33"/>
      <c r="B153" s="34"/>
      <c r="C153" s="23">
        <v>6</v>
      </c>
      <c r="D153" s="23">
        <v>18922</v>
      </c>
      <c r="E153" s="23">
        <v>0</v>
      </c>
      <c r="F153" s="23">
        <v>13664</v>
      </c>
      <c r="G153" s="23">
        <v>8173</v>
      </c>
      <c r="H153" s="23">
        <v>296</v>
      </c>
      <c r="I153" s="23">
        <v>0</v>
      </c>
      <c r="J153" s="23">
        <v>107</v>
      </c>
      <c r="K153" s="23">
        <v>0</v>
      </c>
      <c r="L153" s="23">
        <v>0</v>
      </c>
      <c r="M153" s="23">
        <v>0</v>
      </c>
      <c r="N153" s="23">
        <v>0</v>
      </c>
      <c r="O153" s="17"/>
      <c r="P153" s="17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</row>
    <row r="154" spans="1:40" ht="12" customHeight="1">
      <c r="A154" s="33"/>
      <c r="B154" s="34"/>
      <c r="C154" s="23">
        <v>7</v>
      </c>
      <c r="D154" s="23">
        <v>18704</v>
      </c>
      <c r="E154" s="23">
        <v>0</v>
      </c>
      <c r="F154" s="23">
        <v>13684</v>
      </c>
      <c r="G154" s="23">
        <v>8188</v>
      </c>
      <c r="H154" s="23">
        <v>289</v>
      </c>
      <c r="I154" s="23">
        <v>0</v>
      </c>
      <c r="J154" s="23">
        <v>107</v>
      </c>
      <c r="K154" s="23">
        <v>0</v>
      </c>
      <c r="L154" s="23">
        <v>0</v>
      </c>
      <c r="M154" s="23">
        <v>0</v>
      </c>
      <c r="N154" s="23">
        <v>0</v>
      </c>
      <c r="O154" s="17"/>
      <c r="P154" s="17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</row>
    <row r="155" spans="1:40" ht="12" customHeight="1">
      <c r="A155" s="33"/>
      <c r="B155" s="34"/>
      <c r="C155" s="23">
        <v>8</v>
      </c>
      <c r="D155" s="23">
        <v>18355</v>
      </c>
      <c r="E155" s="23">
        <v>0</v>
      </c>
      <c r="F155" s="23">
        <v>13353</v>
      </c>
      <c r="G155" s="23">
        <v>8183</v>
      </c>
      <c r="H155" s="23">
        <v>260</v>
      </c>
      <c r="I155" s="23">
        <v>0</v>
      </c>
      <c r="J155" s="23">
        <v>107</v>
      </c>
      <c r="K155" s="23">
        <v>0</v>
      </c>
      <c r="L155" s="23">
        <v>0</v>
      </c>
      <c r="M155" s="23">
        <v>0</v>
      </c>
      <c r="N155" s="23">
        <v>0</v>
      </c>
      <c r="O155" s="17"/>
      <c r="P155" s="17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</row>
    <row r="156" spans="1:40" ht="12" customHeight="1">
      <c r="A156" s="33"/>
      <c r="B156" s="34"/>
      <c r="C156" s="23">
        <v>9</v>
      </c>
      <c r="D156" s="23">
        <v>18014</v>
      </c>
      <c r="E156" s="23">
        <v>0</v>
      </c>
      <c r="F156" s="23">
        <v>13124</v>
      </c>
      <c r="G156" s="23">
        <v>8184</v>
      </c>
      <c r="H156" s="23">
        <v>249</v>
      </c>
      <c r="I156" s="23">
        <v>0</v>
      </c>
      <c r="J156" s="23">
        <v>107</v>
      </c>
      <c r="K156" s="23">
        <v>0</v>
      </c>
      <c r="L156" s="23">
        <v>0</v>
      </c>
      <c r="M156" s="23">
        <v>0</v>
      </c>
      <c r="N156" s="23">
        <v>0</v>
      </c>
      <c r="O156" s="17"/>
      <c r="P156" s="17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</row>
    <row r="157" spans="1:40" ht="12" customHeight="1">
      <c r="A157" s="33"/>
      <c r="B157" s="34"/>
      <c r="C157" s="23">
        <v>10</v>
      </c>
      <c r="D157" s="23">
        <v>17974</v>
      </c>
      <c r="E157" s="23">
        <v>0</v>
      </c>
      <c r="F157" s="23">
        <v>12955</v>
      </c>
      <c r="G157" s="23">
        <v>8182</v>
      </c>
      <c r="H157" s="23">
        <v>241</v>
      </c>
      <c r="I157" s="23">
        <v>0</v>
      </c>
      <c r="J157" s="23">
        <v>107</v>
      </c>
      <c r="K157" s="23">
        <v>0</v>
      </c>
      <c r="L157" s="23">
        <v>0</v>
      </c>
      <c r="M157" s="23">
        <v>0</v>
      </c>
      <c r="N157" s="23">
        <v>0</v>
      </c>
      <c r="O157" s="17"/>
      <c r="P157" s="17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</row>
    <row r="158" spans="1:40" ht="12" customHeight="1">
      <c r="A158" s="33"/>
      <c r="B158" s="34"/>
      <c r="C158" s="23">
        <v>11</v>
      </c>
      <c r="D158" s="23">
        <v>18348</v>
      </c>
      <c r="E158" s="23">
        <v>0</v>
      </c>
      <c r="F158" s="23">
        <v>13207</v>
      </c>
      <c r="G158" s="23">
        <v>8182</v>
      </c>
      <c r="H158" s="23">
        <v>224</v>
      </c>
      <c r="I158" s="23">
        <v>0</v>
      </c>
      <c r="J158" s="23">
        <v>124</v>
      </c>
      <c r="K158" s="23">
        <v>0</v>
      </c>
      <c r="L158" s="23">
        <v>0</v>
      </c>
      <c r="M158" s="23">
        <v>0</v>
      </c>
      <c r="N158" s="23">
        <v>0</v>
      </c>
      <c r="O158" s="17"/>
      <c r="P158" s="17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</row>
    <row r="159" spans="1:40" ht="12" customHeight="1">
      <c r="A159" s="33"/>
      <c r="B159" s="34"/>
      <c r="C159" s="23">
        <v>12</v>
      </c>
      <c r="D159" s="23">
        <v>18756</v>
      </c>
      <c r="E159" s="23">
        <v>0</v>
      </c>
      <c r="F159" s="23">
        <v>13748</v>
      </c>
      <c r="G159" s="23">
        <v>8190</v>
      </c>
      <c r="H159" s="23">
        <v>219</v>
      </c>
      <c r="I159" s="23">
        <v>0</v>
      </c>
      <c r="J159" s="23">
        <v>141</v>
      </c>
      <c r="K159" s="23">
        <v>0</v>
      </c>
      <c r="L159" s="23">
        <v>0</v>
      </c>
      <c r="M159" s="23">
        <v>0</v>
      </c>
      <c r="N159" s="23">
        <v>0</v>
      </c>
      <c r="O159" s="17"/>
      <c r="P159" s="17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</row>
    <row r="160" spans="1:40" ht="12" customHeight="1">
      <c r="A160" s="33"/>
      <c r="B160" s="34"/>
      <c r="C160" s="23">
        <v>13</v>
      </c>
      <c r="D160" s="23">
        <v>19738</v>
      </c>
      <c r="E160" s="23">
        <v>0</v>
      </c>
      <c r="F160" s="23">
        <v>15371</v>
      </c>
      <c r="G160" s="23">
        <v>8194</v>
      </c>
      <c r="H160" s="23">
        <v>203</v>
      </c>
      <c r="I160" s="23">
        <v>0</v>
      </c>
      <c r="J160" s="23">
        <v>141</v>
      </c>
      <c r="K160" s="23">
        <v>0</v>
      </c>
      <c r="L160" s="23">
        <v>0</v>
      </c>
      <c r="M160" s="23">
        <v>0</v>
      </c>
      <c r="N160" s="23">
        <v>0</v>
      </c>
      <c r="O160" s="17"/>
      <c r="P160" s="17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</row>
    <row r="161" spans="1:40" ht="12" customHeight="1">
      <c r="A161" s="33"/>
      <c r="B161" s="34"/>
      <c r="C161" s="23">
        <v>14</v>
      </c>
      <c r="D161" s="23">
        <v>20575</v>
      </c>
      <c r="E161" s="23">
        <v>0</v>
      </c>
      <c r="F161" s="23">
        <v>16961</v>
      </c>
      <c r="G161" s="23">
        <v>8206</v>
      </c>
      <c r="H161" s="23">
        <v>215</v>
      </c>
      <c r="I161" s="23">
        <v>0</v>
      </c>
      <c r="J161" s="23">
        <v>142</v>
      </c>
      <c r="K161" s="23">
        <v>0</v>
      </c>
      <c r="L161" s="23">
        <v>0</v>
      </c>
      <c r="M161" s="23">
        <v>0</v>
      </c>
      <c r="N161" s="23">
        <v>0</v>
      </c>
      <c r="O161" s="17"/>
      <c r="P161" s="17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</row>
    <row r="162" spans="1:40" ht="12" customHeight="1">
      <c r="A162" s="33"/>
      <c r="B162" s="34"/>
      <c r="C162" s="23">
        <v>15</v>
      </c>
      <c r="D162" s="23">
        <v>21506</v>
      </c>
      <c r="E162" s="23">
        <v>0</v>
      </c>
      <c r="F162" s="23">
        <v>19199</v>
      </c>
      <c r="G162" s="23">
        <v>8200</v>
      </c>
      <c r="H162" s="23">
        <v>213</v>
      </c>
      <c r="I162" s="23">
        <v>442</v>
      </c>
      <c r="J162" s="23">
        <v>162</v>
      </c>
      <c r="K162" s="23">
        <v>0</v>
      </c>
      <c r="L162" s="23">
        <v>0</v>
      </c>
      <c r="M162" s="23">
        <v>0</v>
      </c>
      <c r="N162" s="23">
        <v>0</v>
      </c>
      <c r="O162" s="17"/>
      <c r="P162" s="17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</row>
    <row r="163" spans="1:40" ht="12" customHeight="1">
      <c r="A163" s="33"/>
      <c r="B163" s="34"/>
      <c r="C163" s="23">
        <v>16</v>
      </c>
      <c r="D163" s="23">
        <v>22267</v>
      </c>
      <c r="E163" s="23">
        <v>0</v>
      </c>
      <c r="F163" s="23">
        <v>20594</v>
      </c>
      <c r="G163" s="23">
        <v>8201</v>
      </c>
      <c r="H163" s="23">
        <v>198</v>
      </c>
      <c r="I163" s="23">
        <v>912</v>
      </c>
      <c r="J163" s="23">
        <v>163</v>
      </c>
      <c r="K163" s="23">
        <v>0</v>
      </c>
      <c r="L163" s="23">
        <v>0</v>
      </c>
      <c r="M163" s="23">
        <v>0</v>
      </c>
      <c r="N163" s="23">
        <v>0</v>
      </c>
      <c r="O163" s="17"/>
      <c r="P163" s="17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</row>
    <row r="164" spans="1:40" ht="12" customHeight="1">
      <c r="A164" s="33"/>
      <c r="B164" s="34"/>
      <c r="C164" s="23">
        <v>17</v>
      </c>
      <c r="D164" s="23">
        <v>22623</v>
      </c>
      <c r="E164" s="23">
        <v>0</v>
      </c>
      <c r="F164" s="23">
        <v>21057</v>
      </c>
      <c r="G164" s="23">
        <v>8202</v>
      </c>
      <c r="H164" s="23">
        <v>210</v>
      </c>
      <c r="I164" s="23">
        <v>946</v>
      </c>
      <c r="J164" s="23">
        <v>163</v>
      </c>
      <c r="K164" s="23">
        <v>0</v>
      </c>
      <c r="L164" s="23">
        <v>0</v>
      </c>
      <c r="M164" s="23">
        <v>0</v>
      </c>
      <c r="N164" s="23">
        <v>0</v>
      </c>
      <c r="O164" s="17"/>
      <c r="P164" s="17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</row>
    <row r="165" spans="1:40" ht="12" customHeight="1">
      <c r="A165" s="33"/>
      <c r="B165" s="34"/>
      <c r="C165" s="23">
        <v>18</v>
      </c>
      <c r="D165" s="23">
        <v>22911</v>
      </c>
      <c r="E165" s="23">
        <v>0</v>
      </c>
      <c r="F165" s="23">
        <v>21149</v>
      </c>
      <c r="G165" s="23">
        <v>8204</v>
      </c>
      <c r="H165" s="23">
        <v>196</v>
      </c>
      <c r="I165" s="23">
        <v>628</v>
      </c>
      <c r="J165" s="23">
        <v>176</v>
      </c>
      <c r="K165" s="23">
        <v>0</v>
      </c>
      <c r="L165" s="23">
        <v>0</v>
      </c>
      <c r="M165" s="23">
        <v>0</v>
      </c>
      <c r="N165" s="23">
        <v>0</v>
      </c>
      <c r="O165" s="17"/>
      <c r="P165" s="17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</row>
    <row r="166" spans="1:40" ht="12" customHeight="1">
      <c r="A166" s="33"/>
      <c r="B166" s="34"/>
      <c r="C166" s="23">
        <v>19</v>
      </c>
      <c r="D166" s="23">
        <v>23369</v>
      </c>
      <c r="E166" s="23">
        <v>0</v>
      </c>
      <c r="F166" s="23">
        <v>21598</v>
      </c>
      <c r="G166" s="23">
        <v>8214</v>
      </c>
      <c r="H166" s="23">
        <v>189</v>
      </c>
      <c r="I166" s="23">
        <v>712</v>
      </c>
      <c r="J166" s="23">
        <v>263</v>
      </c>
      <c r="K166" s="23">
        <v>0</v>
      </c>
      <c r="L166" s="23">
        <v>0</v>
      </c>
      <c r="M166" s="23">
        <v>0</v>
      </c>
      <c r="N166" s="23">
        <v>0</v>
      </c>
      <c r="O166" s="17"/>
      <c r="P166" s="17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</row>
    <row r="167" spans="1:40" ht="12" customHeight="1">
      <c r="A167" s="33"/>
      <c r="B167" s="34"/>
      <c r="C167" s="23">
        <v>20</v>
      </c>
      <c r="D167" s="23">
        <v>23473</v>
      </c>
      <c r="E167" s="23">
        <v>0</v>
      </c>
      <c r="F167" s="23">
        <v>21697</v>
      </c>
      <c r="G167" s="23">
        <v>8219</v>
      </c>
      <c r="H167" s="23">
        <v>183</v>
      </c>
      <c r="I167" s="23">
        <v>1024</v>
      </c>
      <c r="J167" s="23">
        <v>263</v>
      </c>
      <c r="K167" s="23">
        <v>0</v>
      </c>
      <c r="L167" s="23">
        <v>0</v>
      </c>
      <c r="M167" s="23">
        <v>0</v>
      </c>
      <c r="N167" s="23">
        <v>0</v>
      </c>
      <c r="O167" s="17"/>
      <c r="P167" s="17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</row>
    <row r="168" spans="1:40" ht="12" customHeight="1">
      <c r="A168" s="33"/>
      <c r="B168" s="34"/>
      <c r="C168" s="23">
        <v>21</v>
      </c>
      <c r="D168" s="23">
        <v>23448</v>
      </c>
      <c r="E168" s="23">
        <v>0</v>
      </c>
      <c r="F168" s="23">
        <v>21864</v>
      </c>
      <c r="G168" s="23">
        <v>8218</v>
      </c>
      <c r="H168" s="23">
        <v>175</v>
      </c>
      <c r="I168" s="23">
        <v>998</v>
      </c>
      <c r="J168" s="23">
        <v>262</v>
      </c>
      <c r="K168" s="23">
        <v>0</v>
      </c>
      <c r="L168" s="23">
        <v>0</v>
      </c>
      <c r="M168" s="23">
        <v>0</v>
      </c>
      <c r="N168" s="23">
        <v>0</v>
      </c>
      <c r="O168" s="17"/>
      <c r="P168" s="17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</row>
    <row r="169" spans="1:40" ht="12" customHeight="1">
      <c r="A169" s="33"/>
      <c r="B169" s="34"/>
      <c r="C169" s="23">
        <v>22</v>
      </c>
      <c r="D169" s="23">
        <v>23504</v>
      </c>
      <c r="E169" s="23">
        <v>0</v>
      </c>
      <c r="F169" s="23">
        <v>21926</v>
      </c>
      <c r="G169" s="23">
        <v>8216</v>
      </c>
      <c r="H169" s="23">
        <v>174</v>
      </c>
      <c r="I169" s="23">
        <v>994</v>
      </c>
      <c r="J169" s="23">
        <v>264</v>
      </c>
      <c r="K169" s="23">
        <v>0</v>
      </c>
      <c r="L169" s="23">
        <v>0</v>
      </c>
      <c r="M169" s="23">
        <v>0</v>
      </c>
      <c r="N169" s="23">
        <v>0</v>
      </c>
      <c r="O169" s="17"/>
      <c r="P169" s="17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</row>
    <row r="170" spans="1:40" ht="12" customHeight="1">
      <c r="A170" s="33"/>
      <c r="B170" s="34"/>
      <c r="C170" s="23">
        <v>23</v>
      </c>
      <c r="D170" s="23">
        <v>23517</v>
      </c>
      <c r="E170" s="23">
        <v>0</v>
      </c>
      <c r="F170" s="23">
        <v>22020</v>
      </c>
      <c r="G170" s="23">
        <v>8215</v>
      </c>
      <c r="H170" s="23">
        <v>180</v>
      </c>
      <c r="I170" s="23">
        <v>1004</v>
      </c>
      <c r="J170" s="23">
        <v>247</v>
      </c>
      <c r="K170" s="23">
        <v>0</v>
      </c>
      <c r="L170" s="23">
        <v>0</v>
      </c>
      <c r="M170" s="23">
        <v>0</v>
      </c>
      <c r="N170" s="23">
        <v>0</v>
      </c>
      <c r="O170" s="17"/>
      <c r="P170" s="17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</row>
    <row r="171" spans="1:40" ht="12" customHeight="1">
      <c r="A171" s="33"/>
      <c r="B171" s="34"/>
      <c r="C171" s="23">
        <v>24</v>
      </c>
      <c r="D171" s="23">
        <v>23600</v>
      </c>
      <c r="E171" s="23">
        <v>0</v>
      </c>
      <c r="F171" s="23">
        <v>22188</v>
      </c>
      <c r="G171" s="23">
        <v>8209</v>
      </c>
      <c r="H171" s="23">
        <v>186</v>
      </c>
      <c r="I171" s="23">
        <v>794</v>
      </c>
      <c r="J171" s="23">
        <v>247</v>
      </c>
      <c r="K171" s="23">
        <v>0</v>
      </c>
      <c r="L171" s="23">
        <v>0</v>
      </c>
      <c r="M171" s="23">
        <v>0</v>
      </c>
      <c r="N171" s="23">
        <v>0</v>
      </c>
      <c r="O171" s="17"/>
      <c r="P171" s="17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</row>
    <row r="172" spans="1:40" ht="12" customHeight="1">
      <c r="A172" s="33"/>
      <c r="B172" s="34"/>
      <c r="C172" s="23">
        <v>25</v>
      </c>
      <c r="D172" s="23">
        <v>23667</v>
      </c>
      <c r="E172" s="23">
        <v>0</v>
      </c>
      <c r="F172" s="23">
        <v>22232</v>
      </c>
      <c r="G172" s="23">
        <v>8202</v>
      </c>
      <c r="H172" s="23">
        <v>179</v>
      </c>
      <c r="I172" s="23">
        <v>928</v>
      </c>
      <c r="J172" s="23">
        <v>247</v>
      </c>
      <c r="K172" s="23">
        <v>0</v>
      </c>
      <c r="L172" s="23">
        <v>0</v>
      </c>
      <c r="M172" s="23">
        <v>0</v>
      </c>
      <c r="N172" s="23">
        <v>0</v>
      </c>
      <c r="O172" s="17"/>
      <c r="P172" s="17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</row>
    <row r="173" spans="1:40" ht="12" customHeight="1">
      <c r="A173" s="33"/>
      <c r="B173" s="34"/>
      <c r="C173" s="23">
        <v>26</v>
      </c>
      <c r="D173" s="23">
        <v>23651</v>
      </c>
      <c r="E173" s="23">
        <v>0</v>
      </c>
      <c r="F173" s="23">
        <v>22075</v>
      </c>
      <c r="G173" s="23">
        <v>8185</v>
      </c>
      <c r="H173" s="23">
        <v>188</v>
      </c>
      <c r="I173" s="23">
        <v>942</v>
      </c>
      <c r="J173" s="23">
        <v>248</v>
      </c>
      <c r="K173" s="23">
        <v>0</v>
      </c>
      <c r="L173" s="23">
        <v>0</v>
      </c>
      <c r="M173" s="23">
        <v>0</v>
      </c>
      <c r="N173" s="23">
        <v>0</v>
      </c>
      <c r="O173" s="17"/>
      <c r="P173" s="17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</row>
    <row r="174" spans="1:40" ht="12" customHeight="1">
      <c r="A174" s="33"/>
      <c r="B174" s="34"/>
      <c r="C174" s="23">
        <v>27</v>
      </c>
      <c r="D174" s="23">
        <v>23876</v>
      </c>
      <c r="E174" s="23">
        <v>0</v>
      </c>
      <c r="F174" s="23">
        <v>22183</v>
      </c>
      <c r="G174" s="23">
        <v>8169</v>
      </c>
      <c r="H174" s="23">
        <v>186</v>
      </c>
      <c r="I174" s="23">
        <v>784</v>
      </c>
      <c r="J174" s="23">
        <v>193</v>
      </c>
      <c r="K174" s="23">
        <v>0</v>
      </c>
      <c r="L174" s="23">
        <v>0</v>
      </c>
      <c r="M174" s="23">
        <v>0</v>
      </c>
      <c r="N174" s="23">
        <v>0</v>
      </c>
      <c r="O174" s="17"/>
      <c r="P174" s="17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</row>
    <row r="175" spans="1:40" ht="12" customHeight="1">
      <c r="A175" s="33"/>
      <c r="B175" s="34"/>
      <c r="C175" s="23">
        <v>28</v>
      </c>
      <c r="D175" s="23">
        <v>23826</v>
      </c>
      <c r="E175" s="23">
        <v>0</v>
      </c>
      <c r="F175" s="23">
        <v>22117</v>
      </c>
      <c r="G175" s="23">
        <v>8162</v>
      </c>
      <c r="H175" s="23">
        <v>202</v>
      </c>
      <c r="I175" s="23">
        <v>630</v>
      </c>
      <c r="J175" s="23">
        <v>188</v>
      </c>
      <c r="K175" s="23">
        <v>0</v>
      </c>
      <c r="L175" s="23">
        <v>0</v>
      </c>
      <c r="M175" s="23">
        <v>0</v>
      </c>
      <c r="N175" s="23">
        <v>0</v>
      </c>
      <c r="O175" s="17"/>
      <c r="P175" s="17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</row>
    <row r="176" spans="1:40" ht="12" customHeight="1">
      <c r="A176" s="33"/>
      <c r="B176" s="34"/>
      <c r="C176" s="23">
        <v>29</v>
      </c>
      <c r="D176" s="23">
        <v>23483</v>
      </c>
      <c r="E176" s="23">
        <v>0</v>
      </c>
      <c r="F176" s="23">
        <v>22198</v>
      </c>
      <c r="G176" s="23">
        <v>8046</v>
      </c>
      <c r="H176" s="23">
        <v>204</v>
      </c>
      <c r="I176" s="23">
        <v>696</v>
      </c>
      <c r="J176" s="23">
        <v>161</v>
      </c>
      <c r="K176" s="23">
        <v>0</v>
      </c>
      <c r="L176" s="23">
        <v>0</v>
      </c>
      <c r="M176" s="23">
        <v>0</v>
      </c>
      <c r="N176" s="23">
        <v>0</v>
      </c>
      <c r="O176" s="17"/>
      <c r="P176" s="17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</row>
    <row r="177" spans="1:40" ht="12" customHeight="1">
      <c r="A177" s="33"/>
      <c r="B177" s="34"/>
      <c r="C177" s="23">
        <v>30</v>
      </c>
      <c r="D177" s="23">
        <v>23730</v>
      </c>
      <c r="E177" s="23">
        <v>0</v>
      </c>
      <c r="F177" s="23">
        <v>21890</v>
      </c>
      <c r="G177" s="23">
        <v>8162</v>
      </c>
      <c r="H177" s="23">
        <v>210</v>
      </c>
      <c r="I177" s="23">
        <v>538</v>
      </c>
      <c r="J177" s="23">
        <v>168</v>
      </c>
      <c r="K177" s="23">
        <v>0</v>
      </c>
      <c r="L177" s="23">
        <v>0</v>
      </c>
      <c r="M177" s="23">
        <v>0</v>
      </c>
      <c r="N177" s="23">
        <v>0</v>
      </c>
      <c r="O177" s="17"/>
      <c r="P177" s="17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</row>
    <row r="178" spans="1:40" ht="12" customHeight="1">
      <c r="A178" s="33"/>
      <c r="B178" s="34"/>
      <c r="C178" s="23">
        <v>31</v>
      </c>
      <c r="D178" s="23">
        <v>23640</v>
      </c>
      <c r="E178" s="23">
        <v>0</v>
      </c>
      <c r="F178" s="23">
        <v>22031</v>
      </c>
      <c r="G178" s="23">
        <v>8144</v>
      </c>
      <c r="H178" s="23">
        <v>208</v>
      </c>
      <c r="I178" s="23">
        <v>292</v>
      </c>
      <c r="J178" s="23">
        <v>234</v>
      </c>
      <c r="K178" s="23">
        <v>0</v>
      </c>
      <c r="L178" s="23">
        <v>0</v>
      </c>
      <c r="M178" s="23">
        <v>0</v>
      </c>
      <c r="N178" s="23">
        <v>0</v>
      </c>
      <c r="O178" s="17"/>
      <c r="P178" s="17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</row>
    <row r="179" spans="1:40" ht="12" customHeight="1">
      <c r="A179" s="33"/>
      <c r="B179" s="34"/>
      <c r="C179" s="23">
        <v>32</v>
      </c>
      <c r="D179" s="23">
        <v>23541</v>
      </c>
      <c r="E179" s="23">
        <v>0</v>
      </c>
      <c r="F179" s="23">
        <v>22222</v>
      </c>
      <c r="G179" s="23">
        <v>8161</v>
      </c>
      <c r="H179" s="23">
        <v>226</v>
      </c>
      <c r="I179" s="23">
        <v>408</v>
      </c>
      <c r="J179" s="23">
        <v>244</v>
      </c>
      <c r="K179" s="23">
        <v>0</v>
      </c>
      <c r="L179" s="23">
        <v>0</v>
      </c>
      <c r="M179" s="23">
        <v>0</v>
      </c>
      <c r="N179" s="23">
        <v>0</v>
      </c>
      <c r="O179" s="17"/>
      <c r="P179" s="17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</row>
    <row r="180" spans="1:40" ht="12" customHeight="1">
      <c r="A180" s="33"/>
      <c r="B180" s="34"/>
      <c r="C180" s="23">
        <v>33</v>
      </c>
      <c r="D180" s="23">
        <v>23609</v>
      </c>
      <c r="E180" s="23">
        <v>0</v>
      </c>
      <c r="F180" s="23">
        <v>22305</v>
      </c>
      <c r="G180" s="23">
        <v>8158</v>
      </c>
      <c r="H180" s="23">
        <v>283</v>
      </c>
      <c r="I180" s="23">
        <v>506</v>
      </c>
      <c r="J180" s="23">
        <v>280</v>
      </c>
      <c r="K180" s="23">
        <v>0</v>
      </c>
      <c r="L180" s="23">
        <v>0</v>
      </c>
      <c r="M180" s="23">
        <v>0</v>
      </c>
      <c r="N180" s="23">
        <v>0</v>
      </c>
      <c r="O180" s="17"/>
      <c r="P180" s="17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</row>
    <row r="181" spans="1:40" ht="12" customHeight="1">
      <c r="A181" s="33"/>
      <c r="B181" s="34"/>
      <c r="C181" s="23">
        <v>34</v>
      </c>
      <c r="D181" s="23">
        <v>23970</v>
      </c>
      <c r="E181" s="23">
        <v>0</v>
      </c>
      <c r="F181" s="23">
        <v>23165</v>
      </c>
      <c r="G181" s="23">
        <v>8160</v>
      </c>
      <c r="H181" s="23">
        <v>290</v>
      </c>
      <c r="I181" s="23">
        <v>1384</v>
      </c>
      <c r="J181" s="23">
        <v>378</v>
      </c>
      <c r="K181" s="23">
        <v>0</v>
      </c>
      <c r="L181" s="23">
        <v>0</v>
      </c>
      <c r="M181" s="23">
        <v>0</v>
      </c>
      <c r="N181" s="23">
        <v>0</v>
      </c>
      <c r="O181" s="17"/>
      <c r="P181" s="17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</row>
    <row r="182" spans="1:40" ht="12" customHeight="1">
      <c r="A182" s="33"/>
      <c r="B182" s="34"/>
      <c r="C182" s="23">
        <v>35</v>
      </c>
      <c r="D182" s="23">
        <v>24007</v>
      </c>
      <c r="E182" s="23">
        <v>0</v>
      </c>
      <c r="F182" s="23">
        <v>23685</v>
      </c>
      <c r="G182" s="23">
        <v>8175</v>
      </c>
      <c r="H182" s="23">
        <v>282</v>
      </c>
      <c r="I182" s="23">
        <v>1400</v>
      </c>
      <c r="J182" s="23">
        <v>445</v>
      </c>
      <c r="K182" s="23">
        <v>0</v>
      </c>
      <c r="L182" s="23">
        <v>0</v>
      </c>
      <c r="M182" s="23">
        <v>436</v>
      </c>
      <c r="N182" s="23">
        <v>0</v>
      </c>
      <c r="O182" s="17"/>
      <c r="P182" s="17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</row>
    <row r="183" spans="1:40" ht="12" customHeight="1">
      <c r="A183" s="33"/>
      <c r="B183" s="34"/>
      <c r="C183" s="23">
        <v>36</v>
      </c>
      <c r="D183" s="23">
        <v>23924</v>
      </c>
      <c r="E183" s="23">
        <v>0</v>
      </c>
      <c r="F183" s="23">
        <v>23486</v>
      </c>
      <c r="G183" s="23">
        <v>8203</v>
      </c>
      <c r="H183" s="23">
        <v>301</v>
      </c>
      <c r="I183" s="23">
        <v>1212</v>
      </c>
      <c r="J183" s="23">
        <v>407</v>
      </c>
      <c r="K183" s="23">
        <v>0</v>
      </c>
      <c r="L183" s="23">
        <v>0</v>
      </c>
      <c r="M183" s="23">
        <v>416</v>
      </c>
      <c r="N183" s="23">
        <v>0</v>
      </c>
      <c r="O183" s="17"/>
      <c r="P183" s="17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</row>
    <row r="184" spans="1:40" ht="12" customHeight="1">
      <c r="A184" s="33"/>
      <c r="B184" s="34"/>
      <c r="C184" s="23">
        <v>37</v>
      </c>
      <c r="D184" s="23">
        <v>23972</v>
      </c>
      <c r="E184" s="23">
        <v>0</v>
      </c>
      <c r="F184" s="23">
        <v>23329</v>
      </c>
      <c r="G184" s="23">
        <v>8207</v>
      </c>
      <c r="H184" s="23">
        <v>325</v>
      </c>
      <c r="I184" s="23">
        <v>1162</v>
      </c>
      <c r="J184" s="23">
        <v>383</v>
      </c>
      <c r="K184" s="23">
        <v>0</v>
      </c>
      <c r="L184" s="23">
        <v>0</v>
      </c>
      <c r="M184" s="23">
        <v>0</v>
      </c>
      <c r="N184" s="23">
        <v>0</v>
      </c>
      <c r="O184" s="17"/>
      <c r="P184" s="17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</row>
    <row r="185" spans="1:40" ht="12" customHeight="1">
      <c r="A185" s="33"/>
      <c r="B185" s="34"/>
      <c r="C185" s="23">
        <v>38</v>
      </c>
      <c r="D185" s="23">
        <v>23957</v>
      </c>
      <c r="E185" s="23">
        <v>0</v>
      </c>
      <c r="F185" s="23">
        <v>22964</v>
      </c>
      <c r="G185" s="23">
        <v>8205</v>
      </c>
      <c r="H185" s="23">
        <v>379</v>
      </c>
      <c r="I185" s="23">
        <v>760</v>
      </c>
      <c r="J185" s="23">
        <v>360</v>
      </c>
      <c r="K185" s="23">
        <v>0</v>
      </c>
      <c r="L185" s="23">
        <v>0</v>
      </c>
      <c r="M185" s="23">
        <v>0</v>
      </c>
      <c r="N185" s="23">
        <v>0</v>
      </c>
      <c r="O185" s="17"/>
      <c r="P185" s="17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</row>
    <row r="186" spans="1:40" ht="12" customHeight="1">
      <c r="A186" s="33"/>
      <c r="B186" s="34"/>
      <c r="C186" s="23">
        <v>39</v>
      </c>
      <c r="D186" s="23">
        <v>23732</v>
      </c>
      <c r="E186" s="23">
        <v>0</v>
      </c>
      <c r="F186" s="23">
        <v>22624</v>
      </c>
      <c r="G186" s="23">
        <v>8209</v>
      </c>
      <c r="H186" s="23">
        <v>397</v>
      </c>
      <c r="I186" s="23">
        <v>1306</v>
      </c>
      <c r="J186" s="23">
        <v>281</v>
      </c>
      <c r="K186" s="23">
        <v>0</v>
      </c>
      <c r="L186" s="23">
        <v>0</v>
      </c>
      <c r="M186" s="23">
        <v>0</v>
      </c>
      <c r="N186" s="23">
        <v>0</v>
      </c>
      <c r="O186" s="17"/>
      <c r="P186" s="17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</row>
    <row r="187" spans="1:40" ht="12" customHeight="1">
      <c r="A187" s="33"/>
      <c r="B187" s="34"/>
      <c r="C187" s="23">
        <v>40</v>
      </c>
      <c r="D187" s="23">
        <v>23069</v>
      </c>
      <c r="E187" s="23">
        <v>0</v>
      </c>
      <c r="F187" s="23">
        <v>21944</v>
      </c>
      <c r="G187" s="23">
        <v>8210</v>
      </c>
      <c r="H187" s="23">
        <v>455</v>
      </c>
      <c r="I187" s="23">
        <v>918</v>
      </c>
      <c r="J187" s="23">
        <v>280</v>
      </c>
      <c r="K187" s="23">
        <v>0</v>
      </c>
      <c r="L187" s="23">
        <v>0</v>
      </c>
      <c r="M187" s="23">
        <v>0</v>
      </c>
      <c r="N187" s="23">
        <v>0</v>
      </c>
      <c r="O187" s="17"/>
      <c r="P187" s="17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</row>
    <row r="188" spans="1:40" ht="12" customHeight="1">
      <c r="A188" s="33"/>
      <c r="B188" s="34"/>
      <c r="C188" s="23">
        <v>41</v>
      </c>
      <c r="D188" s="23">
        <v>22870</v>
      </c>
      <c r="E188" s="23">
        <v>0</v>
      </c>
      <c r="F188" s="23">
        <v>21466</v>
      </c>
      <c r="G188" s="23">
        <v>8193</v>
      </c>
      <c r="H188" s="23">
        <v>486</v>
      </c>
      <c r="I188" s="23">
        <v>668</v>
      </c>
      <c r="J188" s="23">
        <v>280</v>
      </c>
      <c r="K188" s="23">
        <v>0</v>
      </c>
      <c r="L188" s="23">
        <v>0</v>
      </c>
      <c r="M188" s="23">
        <v>0</v>
      </c>
      <c r="N188" s="23">
        <v>0</v>
      </c>
      <c r="O188" s="17"/>
      <c r="P188" s="17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</row>
    <row r="189" spans="1:40" ht="12" customHeight="1">
      <c r="A189" s="33"/>
      <c r="B189" s="34"/>
      <c r="C189" s="23">
        <v>42</v>
      </c>
      <c r="D189" s="23">
        <v>22511</v>
      </c>
      <c r="E189" s="23">
        <v>0</v>
      </c>
      <c r="F189" s="23">
        <v>20486</v>
      </c>
      <c r="G189" s="23">
        <v>8158</v>
      </c>
      <c r="H189" s="23">
        <v>507</v>
      </c>
      <c r="I189" s="23">
        <v>430</v>
      </c>
      <c r="J189" s="23">
        <v>280</v>
      </c>
      <c r="K189" s="23">
        <v>0</v>
      </c>
      <c r="L189" s="23">
        <v>0</v>
      </c>
      <c r="M189" s="23">
        <v>0</v>
      </c>
      <c r="N189" s="23">
        <v>0</v>
      </c>
      <c r="O189" s="17"/>
      <c r="P189" s="17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</row>
    <row r="190" spans="1:40" ht="12" customHeight="1">
      <c r="A190" s="33"/>
      <c r="B190" s="34"/>
      <c r="C190" s="23">
        <v>43</v>
      </c>
      <c r="D190" s="23">
        <v>21843</v>
      </c>
      <c r="E190" s="23">
        <v>0</v>
      </c>
      <c r="F190" s="23">
        <v>19459</v>
      </c>
      <c r="G190" s="23">
        <v>8081</v>
      </c>
      <c r="H190" s="23">
        <v>545</v>
      </c>
      <c r="I190" s="23">
        <v>588</v>
      </c>
      <c r="J190" s="23">
        <v>262</v>
      </c>
      <c r="K190" s="23">
        <v>0</v>
      </c>
      <c r="L190" s="23">
        <v>0</v>
      </c>
      <c r="M190" s="23">
        <v>0</v>
      </c>
      <c r="N190" s="23">
        <v>0</v>
      </c>
      <c r="O190" s="17"/>
      <c r="P190" s="17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</row>
    <row r="191" spans="1:40" ht="12" customHeight="1">
      <c r="A191" s="33"/>
      <c r="B191" s="34"/>
      <c r="C191" s="23">
        <v>44</v>
      </c>
      <c r="D191" s="23">
        <v>20823</v>
      </c>
      <c r="E191" s="23">
        <v>0</v>
      </c>
      <c r="F191" s="23">
        <v>18378</v>
      </c>
      <c r="G191" s="23">
        <v>8074</v>
      </c>
      <c r="H191" s="23">
        <v>601</v>
      </c>
      <c r="I191" s="23">
        <v>184</v>
      </c>
      <c r="J191" s="23">
        <v>168</v>
      </c>
      <c r="K191" s="23">
        <v>0</v>
      </c>
      <c r="L191" s="23">
        <v>0</v>
      </c>
      <c r="M191" s="23">
        <v>0</v>
      </c>
      <c r="N191" s="23">
        <v>0</v>
      </c>
      <c r="O191" s="17"/>
      <c r="P191" s="17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</row>
    <row r="192" spans="1:40" ht="12" customHeight="1">
      <c r="A192" s="33"/>
      <c r="B192" s="34"/>
      <c r="C192" s="23">
        <v>45</v>
      </c>
      <c r="D192" s="23">
        <v>19551</v>
      </c>
      <c r="E192" s="23">
        <v>0</v>
      </c>
      <c r="F192" s="23">
        <v>17663</v>
      </c>
      <c r="G192" s="23">
        <v>8075</v>
      </c>
      <c r="H192" s="23">
        <v>620</v>
      </c>
      <c r="I192" s="23">
        <v>0</v>
      </c>
      <c r="J192" s="23">
        <v>168</v>
      </c>
      <c r="K192" s="23">
        <v>0</v>
      </c>
      <c r="L192" s="23">
        <v>0</v>
      </c>
      <c r="M192" s="23">
        <v>0</v>
      </c>
      <c r="N192" s="23">
        <v>0</v>
      </c>
      <c r="O192" s="17"/>
      <c r="P192" s="17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</row>
    <row r="193" spans="1:40" ht="12" customHeight="1">
      <c r="A193" s="33"/>
      <c r="B193" s="34"/>
      <c r="C193" s="23">
        <v>46</v>
      </c>
      <c r="D193" s="23">
        <v>19019</v>
      </c>
      <c r="E193" s="23">
        <v>0</v>
      </c>
      <c r="F193" s="23">
        <v>16973</v>
      </c>
      <c r="G193" s="23">
        <v>8076</v>
      </c>
      <c r="H193" s="23">
        <v>692</v>
      </c>
      <c r="I193" s="23">
        <v>0</v>
      </c>
      <c r="J193" s="23">
        <v>166</v>
      </c>
      <c r="K193" s="23">
        <v>0</v>
      </c>
      <c r="L193" s="23">
        <v>0</v>
      </c>
      <c r="M193" s="23">
        <v>0</v>
      </c>
      <c r="N193" s="23">
        <v>0</v>
      </c>
      <c r="O193" s="17"/>
      <c r="P193" s="17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</row>
    <row r="194" spans="1:40" ht="12" customHeight="1">
      <c r="A194" s="33"/>
      <c r="B194" s="34"/>
      <c r="C194" s="23">
        <v>47</v>
      </c>
      <c r="D194" s="23">
        <v>18563</v>
      </c>
      <c r="E194" s="23">
        <v>0</v>
      </c>
      <c r="F194" s="23">
        <v>15478</v>
      </c>
      <c r="G194" s="23">
        <v>8076</v>
      </c>
      <c r="H194" s="23">
        <v>725</v>
      </c>
      <c r="I194" s="23">
        <v>0</v>
      </c>
      <c r="J194" s="23">
        <v>110</v>
      </c>
      <c r="K194" s="23">
        <v>0</v>
      </c>
      <c r="L194" s="23">
        <v>0</v>
      </c>
      <c r="M194" s="23">
        <v>0</v>
      </c>
      <c r="N194" s="23">
        <v>0</v>
      </c>
      <c r="O194" s="17"/>
      <c r="P194" s="17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</row>
    <row r="195" spans="1:40" ht="12" customHeight="1">
      <c r="A195" s="33"/>
      <c r="B195" s="34"/>
      <c r="C195" s="23">
        <v>48</v>
      </c>
      <c r="D195" s="23">
        <v>18303</v>
      </c>
      <c r="E195" s="23">
        <v>0</v>
      </c>
      <c r="F195" s="23">
        <v>14293</v>
      </c>
      <c r="G195" s="23">
        <v>8077</v>
      </c>
      <c r="H195" s="23">
        <v>830</v>
      </c>
      <c r="I195" s="23">
        <v>0</v>
      </c>
      <c r="J195" s="23">
        <v>107</v>
      </c>
      <c r="K195" s="23">
        <v>0</v>
      </c>
      <c r="L195" s="23">
        <v>0</v>
      </c>
      <c r="M195" s="23">
        <v>0</v>
      </c>
      <c r="N195" s="23">
        <v>0</v>
      </c>
      <c r="O195" s="17"/>
      <c r="P195" s="17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</row>
    <row r="196" spans="1:40" ht="12" customHeight="1">
      <c r="A196" s="35" t="s">
        <v>5</v>
      </c>
      <c r="B196" s="36">
        <v>40193</v>
      </c>
      <c r="C196" s="22">
        <v>1</v>
      </c>
      <c r="D196" s="22">
        <v>18898</v>
      </c>
      <c r="E196" s="22">
        <v>0</v>
      </c>
      <c r="F196" s="22">
        <v>14249</v>
      </c>
      <c r="G196" s="22">
        <v>8080</v>
      </c>
      <c r="H196" s="22">
        <v>812</v>
      </c>
      <c r="I196" s="22">
        <v>0</v>
      </c>
      <c r="J196" s="22">
        <v>107</v>
      </c>
      <c r="K196" s="22">
        <v>0</v>
      </c>
      <c r="L196" s="22">
        <v>0</v>
      </c>
      <c r="M196" s="22">
        <v>0</v>
      </c>
      <c r="N196" s="22">
        <v>0</v>
      </c>
      <c r="O196" s="17"/>
      <c r="P196" s="17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</row>
    <row r="197" spans="1:40" ht="12" customHeight="1">
      <c r="A197" s="35"/>
      <c r="B197" s="36"/>
      <c r="C197" s="22">
        <v>2</v>
      </c>
      <c r="D197" s="22">
        <v>18640</v>
      </c>
      <c r="E197" s="22">
        <v>0</v>
      </c>
      <c r="F197" s="22">
        <v>14059</v>
      </c>
      <c r="G197" s="22">
        <v>8084</v>
      </c>
      <c r="H197" s="22">
        <v>811</v>
      </c>
      <c r="I197" s="22">
        <v>0</v>
      </c>
      <c r="J197" s="22">
        <v>107</v>
      </c>
      <c r="K197" s="22">
        <v>0</v>
      </c>
      <c r="L197" s="22">
        <v>0</v>
      </c>
      <c r="M197" s="22">
        <v>0</v>
      </c>
      <c r="N197" s="22">
        <v>0</v>
      </c>
      <c r="O197" s="17"/>
      <c r="P197" s="17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</row>
    <row r="198" spans="1:40" ht="12" customHeight="1">
      <c r="A198" s="35"/>
      <c r="B198" s="36"/>
      <c r="C198" s="22">
        <v>3</v>
      </c>
      <c r="D198" s="22">
        <v>18579</v>
      </c>
      <c r="E198" s="22">
        <v>0</v>
      </c>
      <c r="F198" s="22">
        <v>14155</v>
      </c>
      <c r="G198" s="22">
        <v>8089</v>
      </c>
      <c r="H198" s="22">
        <v>821</v>
      </c>
      <c r="I198" s="22">
        <v>0</v>
      </c>
      <c r="J198" s="22">
        <v>106</v>
      </c>
      <c r="K198" s="22">
        <v>0</v>
      </c>
      <c r="L198" s="22">
        <v>0</v>
      </c>
      <c r="M198" s="22">
        <v>0</v>
      </c>
      <c r="N198" s="22">
        <v>0</v>
      </c>
      <c r="O198" s="17"/>
      <c r="P198" s="17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</row>
    <row r="199" spans="1:40" ht="12" customHeight="1">
      <c r="A199" s="35"/>
      <c r="B199" s="36"/>
      <c r="C199" s="22">
        <v>4</v>
      </c>
      <c r="D199" s="22">
        <v>18453</v>
      </c>
      <c r="E199" s="22">
        <v>0</v>
      </c>
      <c r="F199" s="22">
        <v>13484</v>
      </c>
      <c r="G199" s="22">
        <v>8087</v>
      </c>
      <c r="H199" s="22">
        <v>868</v>
      </c>
      <c r="I199" s="22">
        <v>0</v>
      </c>
      <c r="J199" s="22">
        <v>106</v>
      </c>
      <c r="K199" s="22">
        <v>0</v>
      </c>
      <c r="L199" s="22">
        <v>0</v>
      </c>
      <c r="M199" s="22">
        <v>0</v>
      </c>
      <c r="N199" s="22">
        <v>0</v>
      </c>
      <c r="O199" s="17"/>
      <c r="P199" s="17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</row>
    <row r="200" spans="1:40" ht="12" customHeight="1">
      <c r="A200" s="35"/>
      <c r="B200" s="36"/>
      <c r="C200" s="22">
        <v>5</v>
      </c>
      <c r="D200" s="22">
        <v>18451</v>
      </c>
      <c r="E200" s="22">
        <v>0</v>
      </c>
      <c r="F200" s="22">
        <v>13403</v>
      </c>
      <c r="G200" s="22">
        <v>8089</v>
      </c>
      <c r="H200" s="22">
        <v>865</v>
      </c>
      <c r="I200" s="22">
        <v>0</v>
      </c>
      <c r="J200" s="22">
        <v>106</v>
      </c>
      <c r="K200" s="22">
        <v>0</v>
      </c>
      <c r="L200" s="22">
        <v>0</v>
      </c>
      <c r="M200" s="22">
        <v>0</v>
      </c>
      <c r="N200" s="22">
        <v>0</v>
      </c>
      <c r="O200" s="17"/>
      <c r="P200" s="17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</row>
    <row r="201" spans="1:40" ht="12" customHeight="1">
      <c r="A201" s="35"/>
      <c r="B201" s="36"/>
      <c r="C201" s="22">
        <v>6</v>
      </c>
      <c r="D201" s="22">
        <v>18446</v>
      </c>
      <c r="E201" s="22">
        <v>0</v>
      </c>
      <c r="F201" s="22">
        <v>13598</v>
      </c>
      <c r="G201" s="22">
        <v>8095</v>
      </c>
      <c r="H201" s="22">
        <v>952</v>
      </c>
      <c r="I201" s="22">
        <v>0</v>
      </c>
      <c r="J201" s="22">
        <v>106</v>
      </c>
      <c r="K201" s="22">
        <v>0</v>
      </c>
      <c r="L201" s="22">
        <v>0</v>
      </c>
      <c r="M201" s="22">
        <v>0</v>
      </c>
      <c r="N201" s="22">
        <v>0</v>
      </c>
      <c r="O201" s="17"/>
      <c r="P201" s="17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</row>
    <row r="202" spans="1:40" ht="12" customHeight="1">
      <c r="A202" s="35"/>
      <c r="B202" s="36"/>
      <c r="C202" s="22">
        <v>7</v>
      </c>
      <c r="D202" s="22">
        <v>18163</v>
      </c>
      <c r="E202" s="22">
        <v>0</v>
      </c>
      <c r="F202" s="22">
        <v>13347</v>
      </c>
      <c r="G202" s="22">
        <v>8087</v>
      </c>
      <c r="H202" s="22">
        <v>972</v>
      </c>
      <c r="I202" s="22">
        <v>0</v>
      </c>
      <c r="J202" s="22">
        <v>107</v>
      </c>
      <c r="K202" s="22">
        <v>0</v>
      </c>
      <c r="L202" s="22">
        <v>0</v>
      </c>
      <c r="M202" s="22">
        <v>0</v>
      </c>
      <c r="N202" s="22">
        <v>0</v>
      </c>
      <c r="O202" s="17"/>
      <c r="P202" s="17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</row>
    <row r="203" spans="1:40" ht="12" customHeight="1">
      <c r="A203" s="35"/>
      <c r="B203" s="36"/>
      <c r="C203" s="22">
        <v>8</v>
      </c>
      <c r="D203" s="22">
        <v>17907</v>
      </c>
      <c r="E203" s="22">
        <v>0</v>
      </c>
      <c r="F203" s="22">
        <v>12386</v>
      </c>
      <c r="G203" s="22">
        <v>8087</v>
      </c>
      <c r="H203" s="22">
        <v>1036</v>
      </c>
      <c r="I203" s="22">
        <v>0</v>
      </c>
      <c r="J203" s="22">
        <v>107</v>
      </c>
      <c r="K203" s="22">
        <v>0</v>
      </c>
      <c r="L203" s="22">
        <v>0</v>
      </c>
      <c r="M203" s="22">
        <v>0</v>
      </c>
      <c r="N203" s="22">
        <v>0</v>
      </c>
      <c r="O203" s="17"/>
      <c r="P203" s="17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</row>
    <row r="204" spans="1:40" ht="12" customHeight="1">
      <c r="A204" s="35"/>
      <c r="B204" s="36"/>
      <c r="C204" s="22">
        <v>9</v>
      </c>
      <c r="D204" s="22">
        <v>17569</v>
      </c>
      <c r="E204" s="22">
        <v>0</v>
      </c>
      <c r="F204" s="22">
        <v>11849</v>
      </c>
      <c r="G204" s="22">
        <v>8106</v>
      </c>
      <c r="H204" s="22">
        <v>1048</v>
      </c>
      <c r="I204" s="22">
        <v>0</v>
      </c>
      <c r="J204" s="22">
        <v>106</v>
      </c>
      <c r="K204" s="22">
        <v>0</v>
      </c>
      <c r="L204" s="22">
        <v>0</v>
      </c>
      <c r="M204" s="22">
        <v>0</v>
      </c>
      <c r="N204" s="22">
        <v>0</v>
      </c>
      <c r="O204" s="17"/>
      <c r="P204" s="17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</row>
    <row r="205" spans="1:40" ht="12" customHeight="1">
      <c r="A205" s="35"/>
      <c r="B205" s="36"/>
      <c r="C205" s="22">
        <v>10</v>
      </c>
      <c r="D205" s="22">
        <v>17401</v>
      </c>
      <c r="E205" s="22">
        <v>0</v>
      </c>
      <c r="F205" s="22">
        <v>11741</v>
      </c>
      <c r="G205" s="22">
        <v>8118</v>
      </c>
      <c r="H205" s="22">
        <v>1100</v>
      </c>
      <c r="I205" s="22">
        <v>0</v>
      </c>
      <c r="J205" s="22">
        <v>106</v>
      </c>
      <c r="K205" s="22">
        <v>0</v>
      </c>
      <c r="L205" s="22">
        <v>0</v>
      </c>
      <c r="M205" s="22">
        <v>0</v>
      </c>
      <c r="N205" s="22">
        <v>0</v>
      </c>
      <c r="O205" s="17"/>
      <c r="P205" s="17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</row>
    <row r="206" spans="1:40" ht="12" customHeight="1">
      <c r="A206" s="35"/>
      <c r="B206" s="36"/>
      <c r="C206" s="22">
        <v>11</v>
      </c>
      <c r="D206" s="22">
        <v>17563</v>
      </c>
      <c r="E206" s="22">
        <v>0</v>
      </c>
      <c r="F206" s="22">
        <v>12297</v>
      </c>
      <c r="G206" s="22">
        <v>8138</v>
      </c>
      <c r="H206" s="22">
        <v>1096</v>
      </c>
      <c r="I206" s="22">
        <v>0</v>
      </c>
      <c r="J206" s="22">
        <v>121</v>
      </c>
      <c r="K206" s="22">
        <v>0</v>
      </c>
      <c r="L206" s="22">
        <v>0</v>
      </c>
      <c r="M206" s="22">
        <v>0</v>
      </c>
      <c r="N206" s="22">
        <v>0</v>
      </c>
      <c r="O206" s="17"/>
      <c r="P206" s="17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</row>
    <row r="207" spans="1:40" ht="12" customHeight="1">
      <c r="A207" s="35"/>
      <c r="B207" s="36"/>
      <c r="C207" s="22">
        <v>12</v>
      </c>
      <c r="D207" s="22">
        <v>17909</v>
      </c>
      <c r="E207" s="22">
        <v>0</v>
      </c>
      <c r="F207" s="22">
        <v>12863</v>
      </c>
      <c r="G207" s="22">
        <v>8156</v>
      </c>
      <c r="H207" s="22">
        <v>1112</v>
      </c>
      <c r="I207" s="22">
        <v>0</v>
      </c>
      <c r="J207" s="22">
        <v>122</v>
      </c>
      <c r="K207" s="22">
        <v>0</v>
      </c>
      <c r="L207" s="22">
        <v>0</v>
      </c>
      <c r="M207" s="22">
        <v>0</v>
      </c>
      <c r="N207" s="22">
        <v>0</v>
      </c>
      <c r="O207" s="17"/>
      <c r="P207" s="17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</row>
    <row r="208" spans="1:40" ht="12" customHeight="1">
      <c r="A208" s="35"/>
      <c r="B208" s="36"/>
      <c r="C208" s="22">
        <v>13</v>
      </c>
      <c r="D208" s="22">
        <v>18387</v>
      </c>
      <c r="E208" s="22">
        <v>0</v>
      </c>
      <c r="F208" s="22">
        <v>14782</v>
      </c>
      <c r="G208" s="22">
        <v>8184</v>
      </c>
      <c r="H208" s="22">
        <v>1099</v>
      </c>
      <c r="I208" s="22">
        <v>0</v>
      </c>
      <c r="J208" s="22">
        <v>122</v>
      </c>
      <c r="K208" s="22">
        <v>0</v>
      </c>
      <c r="L208" s="22">
        <v>0</v>
      </c>
      <c r="M208" s="22">
        <v>0</v>
      </c>
      <c r="N208" s="22">
        <v>0</v>
      </c>
      <c r="O208" s="17"/>
      <c r="P208" s="17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</row>
    <row r="209" spans="1:40" ht="12" customHeight="1">
      <c r="A209" s="35"/>
      <c r="B209" s="36"/>
      <c r="C209" s="22">
        <v>14</v>
      </c>
      <c r="D209" s="22">
        <v>18844</v>
      </c>
      <c r="E209" s="22">
        <v>0</v>
      </c>
      <c r="F209" s="22">
        <v>16748</v>
      </c>
      <c r="G209" s="22">
        <v>8210</v>
      </c>
      <c r="H209" s="22">
        <v>1133</v>
      </c>
      <c r="I209" s="22">
        <v>0</v>
      </c>
      <c r="J209" s="22">
        <v>125</v>
      </c>
      <c r="K209" s="22">
        <v>0</v>
      </c>
      <c r="L209" s="22">
        <v>0</v>
      </c>
      <c r="M209" s="22">
        <v>0</v>
      </c>
      <c r="N209" s="22">
        <v>0</v>
      </c>
      <c r="O209" s="17"/>
      <c r="P209" s="17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</row>
    <row r="210" spans="1:40" ht="12" customHeight="1">
      <c r="A210" s="35"/>
      <c r="B210" s="36"/>
      <c r="C210" s="22">
        <v>15</v>
      </c>
      <c r="D210" s="22">
        <v>20015</v>
      </c>
      <c r="E210" s="22">
        <v>0</v>
      </c>
      <c r="F210" s="22">
        <v>18267</v>
      </c>
      <c r="G210" s="22">
        <v>8210</v>
      </c>
      <c r="H210" s="22">
        <v>1109</v>
      </c>
      <c r="I210" s="22">
        <v>306</v>
      </c>
      <c r="J210" s="22">
        <v>150</v>
      </c>
      <c r="K210" s="22">
        <v>0</v>
      </c>
      <c r="L210" s="22">
        <v>0</v>
      </c>
      <c r="M210" s="22">
        <v>0</v>
      </c>
      <c r="N210" s="22">
        <v>0</v>
      </c>
      <c r="O210" s="17"/>
      <c r="P210" s="17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</row>
    <row r="211" spans="1:40" ht="12" customHeight="1">
      <c r="A211" s="35"/>
      <c r="B211" s="36"/>
      <c r="C211" s="22">
        <v>16</v>
      </c>
      <c r="D211" s="22">
        <v>21010</v>
      </c>
      <c r="E211" s="22">
        <v>0</v>
      </c>
      <c r="F211" s="22">
        <v>19645</v>
      </c>
      <c r="G211" s="22">
        <v>8205</v>
      </c>
      <c r="H211" s="22">
        <v>1099</v>
      </c>
      <c r="I211" s="22">
        <v>640</v>
      </c>
      <c r="J211" s="22">
        <v>150</v>
      </c>
      <c r="K211" s="22">
        <v>0</v>
      </c>
      <c r="L211" s="22">
        <v>0</v>
      </c>
      <c r="M211" s="22">
        <v>0</v>
      </c>
      <c r="N211" s="22">
        <v>0</v>
      </c>
      <c r="O211" s="17"/>
      <c r="P211" s="17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</row>
    <row r="212" spans="1:40" ht="12" customHeight="1">
      <c r="A212" s="35"/>
      <c r="B212" s="36"/>
      <c r="C212" s="22">
        <v>17</v>
      </c>
      <c r="D212" s="22">
        <v>22034</v>
      </c>
      <c r="E212" s="22">
        <v>0</v>
      </c>
      <c r="F212" s="22">
        <v>19858</v>
      </c>
      <c r="G212" s="22">
        <v>8206</v>
      </c>
      <c r="H212" s="22">
        <v>1152</v>
      </c>
      <c r="I212" s="22">
        <v>568</v>
      </c>
      <c r="J212" s="22">
        <v>149</v>
      </c>
      <c r="K212" s="22">
        <v>0</v>
      </c>
      <c r="L212" s="22">
        <v>0</v>
      </c>
      <c r="M212" s="22">
        <v>0</v>
      </c>
      <c r="N212" s="22">
        <v>0</v>
      </c>
      <c r="O212" s="17"/>
      <c r="P212" s="17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</row>
    <row r="213" spans="1:40" ht="12" customHeight="1">
      <c r="A213" s="35"/>
      <c r="B213" s="36"/>
      <c r="C213" s="22">
        <v>18</v>
      </c>
      <c r="D213" s="22">
        <v>22312</v>
      </c>
      <c r="E213" s="22">
        <v>0</v>
      </c>
      <c r="F213" s="22">
        <v>19770</v>
      </c>
      <c r="G213" s="22">
        <v>8211</v>
      </c>
      <c r="H213" s="22">
        <v>1134</v>
      </c>
      <c r="I213" s="22">
        <v>346</v>
      </c>
      <c r="J213" s="22">
        <v>158</v>
      </c>
      <c r="K213" s="22">
        <v>0</v>
      </c>
      <c r="L213" s="22">
        <v>0</v>
      </c>
      <c r="M213" s="22">
        <v>0</v>
      </c>
      <c r="N213" s="22">
        <v>0</v>
      </c>
      <c r="O213" s="17"/>
      <c r="P213" s="17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</row>
    <row r="214" spans="1:40" ht="12" customHeight="1">
      <c r="A214" s="35"/>
      <c r="B214" s="36"/>
      <c r="C214" s="22">
        <v>19</v>
      </c>
      <c r="D214" s="22">
        <v>22593</v>
      </c>
      <c r="E214" s="22">
        <v>0</v>
      </c>
      <c r="F214" s="22">
        <v>20302</v>
      </c>
      <c r="G214" s="22">
        <v>8209</v>
      </c>
      <c r="H214" s="22">
        <v>1127</v>
      </c>
      <c r="I214" s="22">
        <v>364</v>
      </c>
      <c r="J214" s="22">
        <v>218</v>
      </c>
      <c r="K214" s="22">
        <v>0</v>
      </c>
      <c r="L214" s="22">
        <v>0</v>
      </c>
      <c r="M214" s="22">
        <v>0</v>
      </c>
      <c r="N214" s="22">
        <v>0</v>
      </c>
      <c r="O214" s="17"/>
      <c r="P214" s="17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</row>
    <row r="215" spans="1:40" ht="12" customHeight="1">
      <c r="A215" s="35"/>
      <c r="B215" s="36"/>
      <c r="C215" s="22">
        <v>20</v>
      </c>
      <c r="D215" s="22">
        <v>22746</v>
      </c>
      <c r="E215" s="22">
        <v>0</v>
      </c>
      <c r="F215" s="22">
        <v>20650</v>
      </c>
      <c r="G215" s="22">
        <v>8210</v>
      </c>
      <c r="H215" s="22">
        <v>1098</v>
      </c>
      <c r="I215" s="22">
        <v>452</v>
      </c>
      <c r="J215" s="22">
        <v>217</v>
      </c>
      <c r="K215" s="22">
        <v>0</v>
      </c>
      <c r="L215" s="22">
        <v>0</v>
      </c>
      <c r="M215" s="22">
        <v>0</v>
      </c>
      <c r="N215" s="22">
        <v>0</v>
      </c>
      <c r="O215" s="17"/>
      <c r="P215" s="17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</row>
    <row r="216" spans="1:40" ht="12" customHeight="1">
      <c r="A216" s="35"/>
      <c r="B216" s="36"/>
      <c r="C216" s="22">
        <v>21</v>
      </c>
      <c r="D216" s="22">
        <v>22735</v>
      </c>
      <c r="E216" s="22">
        <v>0</v>
      </c>
      <c r="F216" s="22">
        <v>20750</v>
      </c>
      <c r="G216" s="22">
        <v>8233</v>
      </c>
      <c r="H216" s="22">
        <v>1060</v>
      </c>
      <c r="I216" s="22">
        <v>608</v>
      </c>
      <c r="J216" s="22">
        <v>218</v>
      </c>
      <c r="K216" s="22">
        <v>0</v>
      </c>
      <c r="L216" s="22">
        <v>0</v>
      </c>
      <c r="M216" s="22">
        <v>0</v>
      </c>
      <c r="N216" s="22">
        <v>0</v>
      </c>
      <c r="O216" s="17"/>
      <c r="P216" s="17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</row>
    <row r="217" spans="1:40" ht="12" customHeight="1">
      <c r="A217" s="35"/>
      <c r="B217" s="36"/>
      <c r="C217" s="22">
        <v>22</v>
      </c>
      <c r="D217" s="22">
        <v>22619</v>
      </c>
      <c r="E217" s="22">
        <v>0</v>
      </c>
      <c r="F217" s="22">
        <v>20923</v>
      </c>
      <c r="G217" s="22">
        <v>8232</v>
      </c>
      <c r="H217" s="22">
        <v>1059</v>
      </c>
      <c r="I217" s="22">
        <v>520</v>
      </c>
      <c r="J217" s="22">
        <v>255</v>
      </c>
      <c r="K217" s="22">
        <v>0</v>
      </c>
      <c r="L217" s="22">
        <v>0</v>
      </c>
      <c r="M217" s="22">
        <v>0</v>
      </c>
      <c r="N217" s="22">
        <v>0</v>
      </c>
      <c r="O217" s="17"/>
      <c r="P217" s="17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</row>
    <row r="218" spans="1:40" ht="12" customHeight="1">
      <c r="A218" s="35"/>
      <c r="B218" s="36"/>
      <c r="C218" s="22">
        <v>23</v>
      </c>
      <c r="D218" s="22">
        <v>22679</v>
      </c>
      <c r="E218" s="22">
        <v>0</v>
      </c>
      <c r="F218" s="22">
        <v>20989</v>
      </c>
      <c r="G218" s="22">
        <v>8240</v>
      </c>
      <c r="H218" s="22">
        <v>1066</v>
      </c>
      <c r="I218" s="22">
        <v>590</v>
      </c>
      <c r="J218" s="22">
        <v>307</v>
      </c>
      <c r="K218" s="22">
        <v>0</v>
      </c>
      <c r="L218" s="22">
        <v>0</v>
      </c>
      <c r="M218" s="22">
        <v>0</v>
      </c>
      <c r="N218" s="22">
        <v>0</v>
      </c>
      <c r="O218" s="17"/>
      <c r="P218" s="17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</row>
    <row r="219" spans="1:40" ht="12" customHeight="1">
      <c r="A219" s="35"/>
      <c r="B219" s="36"/>
      <c r="C219" s="22">
        <v>24</v>
      </c>
      <c r="D219" s="22">
        <v>22721</v>
      </c>
      <c r="E219" s="22">
        <v>0</v>
      </c>
      <c r="F219" s="22">
        <v>21093</v>
      </c>
      <c r="G219" s="22">
        <v>8240</v>
      </c>
      <c r="H219" s="22">
        <v>1061</v>
      </c>
      <c r="I219" s="22">
        <v>606</v>
      </c>
      <c r="J219" s="22">
        <v>307</v>
      </c>
      <c r="K219" s="22">
        <v>0</v>
      </c>
      <c r="L219" s="22">
        <v>0</v>
      </c>
      <c r="M219" s="22">
        <v>0</v>
      </c>
      <c r="N219" s="22">
        <v>0</v>
      </c>
      <c r="O219" s="17"/>
      <c r="P219" s="17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</row>
    <row r="220" spans="1:40" ht="12" customHeight="1">
      <c r="A220" s="35"/>
      <c r="B220" s="36"/>
      <c r="C220" s="22">
        <v>25</v>
      </c>
      <c r="D220" s="22">
        <v>22610</v>
      </c>
      <c r="E220" s="22">
        <v>0</v>
      </c>
      <c r="F220" s="22">
        <v>21170</v>
      </c>
      <c r="G220" s="22">
        <v>8250</v>
      </c>
      <c r="H220" s="22">
        <v>991</v>
      </c>
      <c r="I220" s="22">
        <v>592</v>
      </c>
      <c r="J220" s="22">
        <v>314</v>
      </c>
      <c r="K220" s="22">
        <v>0</v>
      </c>
      <c r="L220" s="22">
        <v>0</v>
      </c>
      <c r="M220" s="22">
        <v>0</v>
      </c>
      <c r="N220" s="22">
        <v>0</v>
      </c>
      <c r="O220" s="17"/>
      <c r="P220" s="17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</row>
    <row r="221" spans="1:40" ht="12" customHeight="1">
      <c r="A221" s="35"/>
      <c r="B221" s="36"/>
      <c r="C221" s="22">
        <v>26</v>
      </c>
      <c r="D221" s="22">
        <v>22400</v>
      </c>
      <c r="E221" s="22">
        <v>0</v>
      </c>
      <c r="F221" s="22">
        <v>21089</v>
      </c>
      <c r="G221" s="22">
        <v>8261</v>
      </c>
      <c r="H221" s="22">
        <v>911</v>
      </c>
      <c r="I221" s="22">
        <v>576</v>
      </c>
      <c r="J221" s="22">
        <v>307</v>
      </c>
      <c r="K221" s="22">
        <v>0</v>
      </c>
      <c r="L221" s="22">
        <v>0</v>
      </c>
      <c r="M221" s="22">
        <v>0</v>
      </c>
      <c r="N221" s="22">
        <v>0</v>
      </c>
      <c r="O221" s="17"/>
      <c r="P221" s="17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</row>
    <row r="222" spans="1:40" ht="12" customHeight="1">
      <c r="A222" s="35"/>
      <c r="B222" s="36"/>
      <c r="C222" s="22">
        <v>27</v>
      </c>
      <c r="D222" s="22">
        <v>22041</v>
      </c>
      <c r="E222" s="22">
        <v>0</v>
      </c>
      <c r="F222" s="22">
        <v>21277</v>
      </c>
      <c r="G222" s="22">
        <v>8253</v>
      </c>
      <c r="H222" s="22">
        <v>829</v>
      </c>
      <c r="I222" s="22">
        <v>308</v>
      </c>
      <c r="J222" s="22">
        <v>261</v>
      </c>
      <c r="K222" s="22">
        <v>0</v>
      </c>
      <c r="L222" s="22">
        <v>0</v>
      </c>
      <c r="M222" s="22">
        <v>0</v>
      </c>
      <c r="N222" s="22">
        <v>0</v>
      </c>
      <c r="O222" s="17"/>
      <c r="P222" s="17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</row>
    <row r="223" spans="1:40" ht="12" customHeight="1">
      <c r="A223" s="35"/>
      <c r="B223" s="36"/>
      <c r="C223" s="22">
        <v>28</v>
      </c>
      <c r="D223" s="22">
        <v>21921</v>
      </c>
      <c r="E223" s="22">
        <v>0</v>
      </c>
      <c r="F223" s="22">
        <v>21082</v>
      </c>
      <c r="G223" s="22">
        <v>8267</v>
      </c>
      <c r="H223" s="22">
        <v>804</v>
      </c>
      <c r="I223" s="22">
        <v>300</v>
      </c>
      <c r="J223" s="22">
        <v>262</v>
      </c>
      <c r="K223" s="22">
        <v>0</v>
      </c>
      <c r="L223" s="22">
        <v>0</v>
      </c>
      <c r="M223" s="22">
        <v>0</v>
      </c>
      <c r="N223" s="22">
        <v>0</v>
      </c>
      <c r="O223" s="17"/>
      <c r="P223" s="17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</row>
    <row r="224" spans="1:40" ht="12" customHeight="1">
      <c r="A224" s="35"/>
      <c r="B224" s="36"/>
      <c r="C224" s="22">
        <v>29</v>
      </c>
      <c r="D224" s="22">
        <v>21898</v>
      </c>
      <c r="E224" s="22">
        <v>0</v>
      </c>
      <c r="F224" s="22">
        <v>20889</v>
      </c>
      <c r="G224" s="22">
        <v>8273</v>
      </c>
      <c r="H224" s="22">
        <v>796</v>
      </c>
      <c r="I224" s="22">
        <v>370</v>
      </c>
      <c r="J224" s="22">
        <v>262</v>
      </c>
      <c r="K224" s="22">
        <v>0</v>
      </c>
      <c r="L224" s="22">
        <v>0</v>
      </c>
      <c r="M224" s="22">
        <v>0</v>
      </c>
      <c r="N224" s="22">
        <v>0</v>
      </c>
      <c r="O224" s="17"/>
      <c r="P224" s="17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</row>
    <row r="225" spans="1:40" ht="12" customHeight="1">
      <c r="A225" s="35"/>
      <c r="B225" s="36"/>
      <c r="C225" s="22">
        <v>30</v>
      </c>
      <c r="D225" s="22">
        <v>21964</v>
      </c>
      <c r="E225" s="22">
        <v>0</v>
      </c>
      <c r="F225" s="22">
        <v>20299</v>
      </c>
      <c r="G225" s="22">
        <v>8294</v>
      </c>
      <c r="H225" s="22">
        <v>807</v>
      </c>
      <c r="I225" s="22">
        <v>306</v>
      </c>
      <c r="J225" s="22">
        <v>274</v>
      </c>
      <c r="K225" s="22">
        <v>0</v>
      </c>
      <c r="L225" s="22">
        <v>0</v>
      </c>
      <c r="M225" s="22">
        <v>0</v>
      </c>
      <c r="N225" s="22">
        <v>0</v>
      </c>
      <c r="O225" s="17"/>
      <c r="P225" s="17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</row>
    <row r="226" spans="1:40" ht="12" customHeight="1">
      <c r="A226" s="35"/>
      <c r="B226" s="36"/>
      <c r="C226" s="22">
        <v>31</v>
      </c>
      <c r="D226" s="22">
        <v>22145</v>
      </c>
      <c r="E226" s="22">
        <v>0</v>
      </c>
      <c r="F226" s="22">
        <v>19663</v>
      </c>
      <c r="G226" s="22">
        <v>8298</v>
      </c>
      <c r="H226" s="22">
        <v>850</v>
      </c>
      <c r="I226" s="22">
        <v>296</v>
      </c>
      <c r="J226" s="22">
        <v>331</v>
      </c>
      <c r="K226" s="22">
        <v>0</v>
      </c>
      <c r="L226" s="22">
        <v>0</v>
      </c>
      <c r="M226" s="22">
        <v>0</v>
      </c>
      <c r="N226" s="22">
        <v>0</v>
      </c>
      <c r="O226" s="17"/>
      <c r="P226" s="17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</row>
    <row r="227" spans="1:40" ht="12" customHeight="1">
      <c r="A227" s="35"/>
      <c r="B227" s="36"/>
      <c r="C227" s="22">
        <v>32</v>
      </c>
      <c r="D227" s="22">
        <v>22017</v>
      </c>
      <c r="E227" s="22">
        <v>0</v>
      </c>
      <c r="F227" s="22">
        <v>20258</v>
      </c>
      <c r="G227" s="22">
        <v>8300</v>
      </c>
      <c r="H227" s="22">
        <v>820</v>
      </c>
      <c r="I227" s="22">
        <v>302</v>
      </c>
      <c r="J227" s="22">
        <v>331</v>
      </c>
      <c r="K227" s="22">
        <v>0</v>
      </c>
      <c r="L227" s="22">
        <v>0</v>
      </c>
      <c r="M227" s="22">
        <v>0</v>
      </c>
      <c r="N227" s="22">
        <v>0</v>
      </c>
      <c r="O227" s="17"/>
      <c r="P227" s="17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</row>
    <row r="228" spans="1:40" ht="12" customHeight="1">
      <c r="A228" s="35"/>
      <c r="B228" s="36"/>
      <c r="C228" s="22">
        <v>33</v>
      </c>
      <c r="D228" s="22">
        <v>22101</v>
      </c>
      <c r="E228" s="22">
        <v>0</v>
      </c>
      <c r="F228" s="22">
        <v>21077</v>
      </c>
      <c r="G228" s="22">
        <v>8234</v>
      </c>
      <c r="H228" s="22">
        <v>751</v>
      </c>
      <c r="I228" s="22">
        <v>302</v>
      </c>
      <c r="J228" s="22">
        <v>335</v>
      </c>
      <c r="K228" s="22">
        <v>0</v>
      </c>
      <c r="L228" s="22">
        <v>0</v>
      </c>
      <c r="M228" s="22">
        <v>0</v>
      </c>
      <c r="N228" s="22">
        <v>0</v>
      </c>
      <c r="O228" s="17"/>
      <c r="P228" s="17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</row>
    <row r="229" spans="1:40" ht="12" customHeight="1">
      <c r="A229" s="35"/>
      <c r="B229" s="36"/>
      <c r="C229" s="22">
        <v>34</v>
      </c>
      <c r="D229" s="22">
        <v>22834</v>
      </c>
      <c r="E229" s="22">
        <v>0</v>
      </c>
      <c r="F229" s="22">
        <v>21803</v>
      </c>
      <c r="G229" s="22">
        <v>8174</v>
      </c>
      <c r="H229" s="22">
        <v>830</v>
      </c>
      <c r="I229" s="22">
        <v>1066</v>
      </c>
      <c r="J229" s="22">
        <v>385</v>
      </c>
      <c r="K229" s="22">
        <v>0</v>
      </c>
      <c r="L229" s="22">
        <v>0</v>
      </c>
      <c r="M229" s="22">
        <v>0</v>
      </c>
      <c r="N229" s="22">
        <v>0</v>
      </c>
      <c r="O229" s="17"/>
      <c r="P229" s="17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</row>
    <row r="230" spans="1:40" ht="12" customHeight="1">
      <c r="A230" s="35"/>
      <c r="B230" s="36"/>
      <c r="C230" s="22">
        <v>35</v>
      </c>
      <c r="D230" s="22">
        <v>22810</v>
      </c>
      <c r="E230" s="22">
        <v>0</v>
      </c>
      <c r="F230" s="22">
        <v>21881</v>
      </c>
      <c r="G230" s="22">
        <v>8183</v>
      </c>
      <c r="H230" s="22">
        <v>956</v>
      </c>
      <c r="I230" s="22">
        <v>1430</v>
      </c>
      <c r="J230" s="22">
        <v>436</v>
      </c>
      <c r="K230" s="22">
        <v>0</v>
      </c>
      <c r="L230" s="22">
        <v>0</v>
      </c>
      <c r="M230" s="22">
        <v>0</v>
      </c>
      <c r="N230" s="22">
        <v>0</v>
      </c>
      <c r="O230" s="17"/>
      <c r="P230" s="17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</row>
    <row r="231" spans="1:40" ht="12" customHeight="1">
      <c r="A231" s="35"/>
      <c r="B231" s="36"/>
      <c r="C231" s="22">
        <v>36</v>
      </c>
      <c r="D231" s="22">
        <v>22792</v>
      </c>
      <c r="E231" s="22">
        <v>0</v>
      </c>
      <c r="F231" s="22">
        <v>21390</v>
      </c>
      <c r="G231" s="22">
        <v>8186</v>
      </c>
      <c r="H231" s="22">
        <v>1041</v>
      </c>
      <c r="I231" s="22">
        <v>1034</v>
      </c>
      <c r="J231" s="22">
        <v>435</v>
      </c>
      <c r="K231" s="22">
        <v>0</v>
      </c>
      <c r="L231" s="22">
        <v>0</v>
      </c>
      <c r="M231" s="22">
        <v>0</v>
      </c>
      <c r="N231" s="22">
        <v>0</v>
      </c>
      <c r="O231" s="17"/>
      <c r="P231" s="17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</row>
    <row r="232" spans="1:40" ht="12" customHeight="1">
      <c r="A232" s="35"/>
      <c r="B232" s="36"/>
      <c r="C232" s="22">
        <v>37</v>
      </c>
      <c r="D232" s="22">
        <v>22601</v>
      </c>
      <c r="E232" s="22">
        <v>0</v>
      </c>
      <c r="F232" s="22">
        <v>20828</v>
      </c>
      <c r="G232" s="22">
        <v>8184</v>
      </c>
      <c r="H232" s="22">
        <v>1065</v>
      </c>
      <c r="I232" s="22">
        <v>1002</v>
      </c>
      <c r="J232" s="22">
        <v>396</v>
      </c>
      <c r="K232" s="22">
        <v>0</v>
      </c>
      <c r="L232" s="22">
        <v>0</v>
      </c>
      <c r="M232" s="22">
        <v>0</v>
      </c>
      <c r="N232" s="22">
        <v>0</v>
      </c>
      <c r="O232" s="17"/>
      <c r="P232" s="17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</row>
    <row r="233" spans="1:40" ht="12" customHeight="1">
      <c r="A233" s="35"/>
      <c r="B233" s="36"/>
      <c r="C233" s="22">
        <v>38</v>
      </c>
      <c r="D233" s="22">
        <v>22112</v>
      </c>
      <c r="E233" s="22">
        <v>0</v>
      </c>
      <c r="F233" s="22">
        <v>20694</v>
      </c>
      <c r="G233" s="22">
        <v>8191</v>
      </c>
      <c r="H233" s="22">
        <v>1163</v>
      </c>
      <c r="I233" s="22">
        <v>482</v>
      </c>
      <c r="J233" s="22">
        <v>386</v>
      </c>
      <c r="K233" s="22">
        <v>0</v>
      </c>
      <c r="L233" s="22">
        <v>0</v>
      </c>
      <c r="M233" s="22">
        <v>0</v>
      </c>
      <c r="N233" s="22">
        <v>0</v>
      </c>
      <c r="O233" s="17"/>
      <c r="P233" s="17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</row>
    <row r="234" spans="1:40" ht="12" customHeight="1">
      <c r="A234" s="35"/>
      <c r="B234" s="36"/>
      <c r="C234" s="22">
        <v>39</v>
      </c>
      <c r="D234" s="22">
        <v>21416</v>
      </c>
      <c r="E234" s="22">
        <v>0</v>
      </c>
      <c r="F234" s="22">
        <v>20720</v>
      </c>
      <c r="G234" s="22">
        <v>8187</v>
      </c>
      <c r="H234" s="22">
        <v>1215</v>
      </c>
      <c r="I234" s="22">
        <v>500</v>
      </c>
      <c r="J234" s="22">
        <v>278</v>
      </c>
      <c r="K234" s="22">
        <v>0</v>
      </c>
      <c r="L234" s="22">
        <v>0</v>
      </c>
      <c r="M234" s="22">
        <v>0</v>
      </c>
      <c r="N234" s="22">
        <v>0</v>
      </c>
      <c r="O234" s="17"/>
      <c r="P234" s="17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</row>
    <row r="235" spans="1:40" ht="12" customHeight="1">
      <c r="A235" s="35"/>
      <c r="B235" s="36"/>
      <c r="C235" s="22">
        <v>40</v>
      </c>
      <c r="D235" s="22">
        <v>21141</v>
      </c>
      <c r="E235" s="22">
        <v>0</v>
      </c>
      <c r="F235" s="22">
        <v>19265</v>
      </c>
      <c r="G235" s="22">
        <v>8200</v>
      </c>
      <c r="H235" s="22">
        <v>1238</v>
      </c>
      <c r="I235" s="22">
        <v>596</v>
      </c>
      <c r="J235" s="22">
        <v>258</v>
      </c>
      <c r="K235" s="22">
        <v>0</v>
      </c>
      <c r="L235" s="22">
        <v>0</v>
      </c>
      <c r="M235" s="22">
        <v>0</v>
      </c>
      <c r="N235" s="22">
        <v>0</v>
      </c>
      <c r="O235" s="17"/>
      <c r="P235" s="17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</row>
    <row r="236" spans="1:40" ht="12" customHeight="1">
      <c r="A236" s="35"/>
      <c r="B236" s="36"/>
      <c r="C236" s="22">
        <v>41</v>
      </c>
      <c r="D236" s="22">
        <v>21035</v>
      </c>
      <c r="E236" s="22">
        <v>0</v>
      </c>
      <c r="F236" s="22">
        <v>17928</v>
      </c>
      <c r="G236" s="22">
        <v>8204</v>
      </c>
      <c r="H236" s="22">
        <v>1266</v>
      </c>
      <c r="I236" s="22">
        <v>390</v>
      </c>
      <c r="J236" s="22">
        <v>258</v>
      </c>
      <c r="K236" s="22">
        <v>0</v>
      </c>
      <c r="L236" s="22">
        <v>0</v>
      </c>
      <c r="M236" s="22">
        <v>0</v>
      </c>
      <c r="N236" s="22">
        <v>0</v>
      </c>
      <c r="O236" s="17"/>
      <c r="P236" s="17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</row>
    <row r="237" spans="1:40" ht="12" customHeight="1">
      <c r="A237" s="35"/>
      <c r="B237" s="36"/>
      <c r="C237" s="22">
        <v>42</v>
      </c>
      <c r="D237" s="22">
        <v>20704</v>
      </c>
      <c r="E237" s="22">
        <v>0</v>
      </c>
      <c r="F237" s="22">
        <v>16496</v>
      </c>
      <c r="G237" s="22">
        <v>8202</v>
      </c>
      <c r="H237" s="22">
        <v>1255</v>
      </c>
      <c r="I237" s="22">
        <v>486</v>
      </c>
      <c r="J237" s="22">
        <v>251</v>
      </c>
      <c r="K237" s="22">
        <v>0</v>
      </c>
      <c r="L237" s="22">
        <v>0</v>
      </c>
      <c r="M237" s="22">
        <v>0</v>
      </c>
      <c r="N237" s="22">
        <v>0</v>
      </c>
      <c r="O237" s="17"/>
      <c r="P237" s="17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</row>
    <row r="238" spans="1:40" ht="12" customHeight="1">
      <c r="A238" s="35"/>
      <c r="B238" s="36"/>
      <c r="C238" s="22">
        <v>43</v>
      </c>
      <c r="D238" s="22">
        <v>20303</v>
      </c>
      <c r="E238" s="22">
        <v>0</v>
      </c>
      <c r="F238" s="22">
        <v>15790</v>
      </c>
      <c r="G238" s="22">
        <v>8202</v>
      </c>
      <c r="H238" s="22">
        <v>1266</v>
      </c>
      <c r="I238" s="22">
        <v>312</v>
      </c>
      <c r="J238" s="22">
        <v>167</v>
      </c>
      <c r="K238" s="22">
        <v>0</v>
      </c>
      <c r="L238" s="22">
        <v>0</v>
      </c>
      <c r="M238" s="22">
        <v>0</v>
      </c>
      <c r="N238" s="22">
        <v>0</v>
      </c>
      <c r="O238" s="17"/>
      <c r="P238" s="17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</row>
    <row r="239" spans="1:40" ht="12" customHeight="1">
      <c r="A239" s="35"/>
      <c r="B239" s="36"/>
      <c r="C239" s="22">
        <v>44</v>
      </c>
      <c r="D239" s="22">
        <v>19940</v>
      </c>
      <c r="E239" s="22">
        <v>0</v>
      </c>
      <c r="F239" s="22">
        <v>14056</v>
      </c>
      <c r="G239" s="22">
        <v>8204</v>
      </c>
      <c r="H239" s="22">
        <v>1278</v>
      </c>
      <c r="I239" s="22">
        <v>44</v>
      </c>
      <c r="J239" s="22">
        <v>166</v>
      </c>
      <c r="K239" s="22">
        <v>0</v>
      </c>
      <c r="L239" s="22">
        <v>0</v>
      </c>
      <c r="M239" s="22">
        <v>0</v>
      </c>
      <c r="N239" s="22">
        <v>0</v>
      </c>
      <c r="O239" s="17"/>
      <c r="P239" s="17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</row>
    <row r="240" spans="1:40" ht="12" customHeight="1">
      <c r="A240" s="35"/>
      <c r="B240" s="36"/>
      <c r="C240" s="22">
        <v>45</v>
      </c>
      <c r="D240" s="22">
        <v>19841</v>
      </c>
      <c r="E240" s="22">
        <v>0</v>
      </c>
      <c r="F240" s="22">
        <v>12716</v>
      </c>
      <c r="G240" s="22">
        <v>8197</v>
      </c>
      <c r="H240" s="22">
        <v>1309</v>
      </c>
      <c r="I240" s="22">
        <v>0</v>
      </c>
      <c r="J240" s="22">
        <v>166</v>
      </c>
      <c r="K240" s="22">
        <v>0</v>
      </c>
      <c r="L240" s="22">
        <v>0</v>
      </c>
      <c r="M240" s="22">
        <v>0</v>
      </c>
      <c r="N240" s="22">
        <v>0</v>
      </c>
      <c r="O240" s="17"/>
      <c r="P240" s="17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</row>
    <row r="241" spans="1:40" ht="12" customHeight="1">
      <c r="A241" s="35"/>
      <c r="B241" s="36"/>
      <c r="C241" s="22">
        <v>46</v>
      </c>
      <c r="D241" s="22">
        <v>19337</v>
      </c>
      <c r="E241" s="22">
        <v>0</v>
      </c>
      <c r="F241" s="22">
        <v>11846</v>
      </c>
      <c r="G241" s="22">
        <v>8196</v>
      </c>
      <c r="H241" s="22">
        <v>1321</v>
      </c>
      <c r="I241" s="22">
        <v>0</v>
      </c>
      <c r="J241" s="22">
        <v>150</v>
      </c>
      <c r="K241" s="22">
        <v>0</v>
      </c>
      <c r="L241" s="22">
        <v>0</v>
      </c>
      <c r="M241" s="22">
        <v>0</v>
      </c>
      <c r="N241" s="22">
        <v>0</v>
      </c>
      <c r="O241" s="17"/>
      <c r="P241" s="17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</row>
    <row r="242" spans="1:40" ht="12" customHeight="1">
      <c r="A242" s="35"/>
      <c r="B242" s="36"/>
      <c r="C242" s="22">
        <v>47</v>
      </c>
      <c r="D242" s="22">
        <v>18523</v>
      </c>
      <c r="E242" s="22">
        <v>0</v>
      </c>
      <c r="F242" s="22">
        <v>10052</v>
      </c>
      <c r="G242" s="22">
        <v>8199</v>
      </c>
      <c r="H242" s="22">
        <v>1287</v>
      </c>
      <c r="I242" s="22">
        <v>0</v>
      </c>
      <c r="J242" s="22">
        <v>125</v>
      </c>
      <c r="K242" s="22">
        <v>0</v>
      </c>
      <c r="L242" s="22">
        <v>0</v>
      </c>
      <c r="M242" s="22">
        <v>0</v>
      </c>
      <c r="N242" s="22">
        <v>0</v>
      </c>
      <c r="O242" s="17"/>
      <c r="P242" s="17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</row>
    <row r="243" spans="1:40" ht="12" customHeight="1">
      <c r="A243" s="35"/>
      <c r="B243" s="36"/>
      <c r="C243" s="22">
        <v>48</v>
      </c>
      <c r="D243" s="22">
        <v>17784</v>
      </c>
      <c r="E243" s="22">
        <v>0</v>
      </c>
      <c r="F243" s="22">
        <v>9950</v>
      </c>
      <c r="G243" s="22">
        <v>8193</v>
      </c>
      <c r="H243" s="22">
        <v>1274</v>
      </c>
      <c r="I243" s="22">
        <v>0</v>
      </c>
      <c r="J243" s="22">
        <v>127</v>
      </c>
      <c r="K243" s="22">
        <v>0</v>
      </c>
      <c r="L243" s="22">
        <v>0</v>
      </c>
      <c r="M243" s="22">
        <v>0</v>
      </c>
      <c r="N243" s="22">
        <v>0</v>
      </c>
      <c r="O243" s="17"/>
      <c r="P243" s="17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</row>
    <row r="244" spans="1:40" ht="12" customHeight="1">
      <c r="A244" s="33" t="s">
        <v>6</v>
      </c>
      <c r="B244" s="34">
        <v>40194</v>
      </c>
      <c r="C244" s="23">
        <v>1</v>
      </c>
      <c r="D244" s="23">
        <v>17824</v>
      </c>
      <c r="E244" s="23">
        <v>0</v>
      </c>
      <c r="F244" s="23">
        <v>10307</v>
      </c>
      <c r="G244" s="23">
        <v>8194</v>
      </c>
      <c r="H244" s="23">
        <v>1268</v>
      </c>
      <c r="I244" s="23">
        <v>0</v>
      </c>
      <c r="J244" s="23">
        <v>127</v>
      </c>
      <c r="K244" s="23">
        <v>0</v>
      </c>
      <c r="L244" s="23">
        <v>0</v>
      </c>
      <c r="M244" s="23">
        <v>0</v>
      </c>
      <c r="N244" s="23">
        <v>0</v>
      </c>
      <c r="O244" s="17"/>
      <c r="P244" s="17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</row>
    <row r="245" spans="1:40" ht="12" customHeight="1">
      <c r="A245" s="33"/>
      <c r="B245" s="34"/>
      <c r="C245" s="23">
        <v>2</v>
      </c>
      <c r="D245" s="23">
        <v>17859</v>
      </c>
      <c r="E245" s="23">
        <v>0</v>
      </c>
      <c r="F245" s="23">
        <v>10061</v>
      </c>
      <c r="G245" s="23">
        <v>8193</v>
      </c>
      <c r="H245" s="23">
        <v>1256</v>
      </c>
      <c r="I245" s="23">
        <v>0</v>
      </c>
      <c r="J245" s="23">
        <v>126</v>
      </c>
      <c r="K245" s="23">
        <v>0</v>
      </c>
      <c r="L245" s="23">
        <v>0</v>
      </c>
      <c r="M245" s="23">
        <v>0</v>
      </c>
      <c r="N245" s="23">
        <v>0</v>
      </c>
      <c r="O245" s="17"/>
      <c r="P245" s="17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</row>
    <row r="246" spans="1:40" ht="12" customHeight="1">
      <c r="A246" s="33"/>
      <c r="B246" s="34"/>
      <c r="C246" s="23">
        <v>3</v>
      </c>
      <c r="D246" s="23">
        <v>17840</v>
      </c>
      <c r="E246" s="23">
        <v>0</v>
      </c>
      <c r="F246" s="23">
        <v>9765</v>
      </c>
      <c r="G246" s="23">
        <v>8100</v>
      </c>
      <c r="H246" s="23">
        <v>1233</v>
      </c>
      <c r="I246" s="23">
        <v>0</v>
      </c>
      <c r="J246" s="23">
        <v>128</v>
      </c>
      <c r="K246" s="23">
        <v>0</v>
      </c>
      <c r="L246" s="23">
        <v>0</v>
      </c>
      <c r="M246" s="23">
        <v>0</v>
      </c>
      <c r="N246" s="23">
        <v>0</v>
      </c>
      <c r="O246" s="17"/>
      <c r="P246" s="17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</row>
    <row r="247" spans="1:40" ht="12" customHeight="1">
      <c r="A247" s="33"/>
      <c r="B247" s="34"/>
      <c r="C247" s="23">
        <v>4</v>
      </c>
      <c r="D247" s="23">
        <v>17613</v>
      </c>
      <c r="E247" s="23">
        <v>0</v>
      </c>
      <c r="F247" s="23">
        <v>9471</v>
      </c>
      <c r="G247" s="23">
        <v>7970</v>
      </c>
      <c r="H247" s="23">
        <v>1198</v>
      </c>
      <c r="I247" s="23">
        <v>0</v>
      </c>
      <c r="J247" s="23">
        <v>130</v>
      </c>
      <c r="K247" s="23">
        <v>0</v>
      </c>
      <c r="L247" s="23">
        <v>0</v>
      </c>
      <c r="M247" s="23">
        <v>0</v>
      </c>
      <c r="N247" s="23">
        <v>0</v>
      </c>
      <c r="O247" s="17"/>
      <c r="P247" s="17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</row>
    <row r="248" spans="1:40" ht="12" customHeight="1">
      <c r="A248" s="33"/>
      <c r="B248" s="34"/>
      <c r="C248" s="23">
        <v>5</v>
      </c>
      <c r="D248" s="23">
        <v>17469</v>
      </c>
      <c r="E248" s="23">
        <v>0</v>
      </c>
      <c r="F248" s="23">
        <v>9172</v>
      </c>
      <c r="G248" s="23">
        <v>7917</v>
      </c>
      <c r="H248" s="23">
        <v>1226</v>
      </c>
      <c r="I248" s="23">
        <v>0</v>
      </c>
      <c r="J248" s="23">
        <v>164</v>
      </c>
      <c r="K248" s="23">
        <v>0</v>
      </c>
      <c r="L248" s="23">
        <v>0</v>
      </c>
      <c r="M248" s="23">
        <v>0</v>
      </c>
      <c r="N248" s="23">
        <v>0</v>
      </c>
      <c r="O248" s="17"/>
      <c r="P248" s="17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</row>
    <row r="249" spans="1:40" ht="12" customHeight="1">
      <c r="A249" s="33"/>
      <c r="B249" s="34"/>
      <c r="C249" s="23">
        <v>6</v>
      </c>
      <c r="D249" s="23">
        <v>17486</v>
      </c>
      <c r="E249" s="23">
        <v>0</v>
      </c>
      <c r="F249" s="23">
        <v>9205</v>
      </c>
      <c r="G249" s="23">
        <v>7919</v>
      </c>
      <c r="H249" s="23">
        <v>1267</v>
      </c>
      <c r="I249" s="23">
        <v>0</v>
      </c>
      <c r="J249" s="23">
        <v>170</v>
      </c>
      <c r="K249" s="23">
        <v>0</v>
      </c>
      <c r="L249" s="23">
        <v>0</v>
      </c>
      <c r="M249" s="23">
        <v>0</v>
      </c>
      <c r="N249" s="23">
        <v>0</v>
      </c>
      <c r="O249" s="17"/>
      <c r="P249" s="17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</row>
    <row r="250" spans="1:40" ht="12" customHeight="1">
      <c r="A250" s="33"/>
      <c r="B250" s="34"/>
      <c r="C250" s="23">
        <v>7</v>
      </c>
      <c r="D250" s="23">
        <v>17731</v>
      </c>
      <c r="E250" s="23">
        <v>0</v>
      </c>
      <c r="F250" s="23">
        <v>8930</v>
      </c>
      <c r="G250" s="23">
        <v>7931</v>
      </c>
      <c r="H250" s="23">
        <v>1259</v>
      </c>
      <c r="I250" s="23">
        <v>0</v>
      </c>
      <c r="J250" s="23">
        <v>197</v>
      </c>
      <c r="K250" s="23">
        <v>0</v>
      </c>
      <c r="L250" s="23">
        <v>0</v>
      </c>
      <c r="M250" s="23">
        <v>0</v>
      </c>
      <c r="N250" s="23">
        <v>0</v>
      </c>
      <c r="O250" s="17"/>
      <c r="P250" s="17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</row>
    <row r="251" spans="1:40" ht="12" customHeight="1">
      <c r="A251" s="33"/>
      <c r="B251" s="34"/>
      <c r="C251" s="23">
        <v>8</v>
      </c>
      <c r="D251" s="23">
        <v>17370</v>
      </c>
      <c r="E251" s="23">
        <v>0</v>
      </c>
      <c r="F251" s="23">
        <v>8330</v>
      </c>
      <c r="G251" s="23">
        <v>7961</v>
      </c>
      <c r="H251" s="23">
        <v>1265</v>
      </c>
      <c r="I251" s="23">
        <v>0</v>
      </c>
      <c r="J251" s="23">
        <v>198</v>
      </c>
      <c r="K251" s="23">
        <v>0</v>
      </c>
      <c r="L251" s="23">
        <v>0</v>
      </c>
      <c r="M251" s="23">
        <v>352</v>
      </c>
      <c r="N251" s="23">
        <v>0</v>
      </c>
      <c r="O251" s="17"/>
      <c r="P251" s="17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</row>
    <row r="252" spans="1:40" ht="12" customHeight="1">
      <c r="A252" s="33"/>
      <c r="B252" s="34"/>
      <c r="C252" s="23">
        <v>9</v>
      </c>
      <c r="D252" s="23">
        <v>17048</v>
      </c>
      <c r="E252" s="23">
        <v>0</v>
      </c>
      <c r="F252" s="23">
        <v>7968</v>
      </c>
      <c r="G252" s="23">
        <v>7965</v>
      </c>
      <c r="H252" s="23">
        <v>1261</v>
      </c>
      <c r="I252" s="23">
        <v>0</v>
      </c>
      <c r="J252" s="23">
        <v>161</v>
      </c>
      <c r="K252" s="23">
        <v>0</v>
      </c>
      <c r="L252" s="23">
        <v>0</v>
      </c>
      <c r="M252" s="23">
        <v>354</v>
      </c>
      <c r="N252" s="23">
        <v>0</v>
      </c>
      <c r="O252" s="17"/>
      <c r="P252" s="17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</row>
    <row r="253" spans="1:40" ht="12" customHeight="1">
      <c r="A253" s="33"/>
      <c r="B253" s="34"/>
      <c r="C253" s="23">
        <v>10</v>
      </c>
      <c r="D253" s="23">
        <v>16979</v>
      </c>
      <c r="E253" s="23">
        <v>0</v>
      </c>
      <c r="F253" s="23">
        <v>8047</v>
      </c>
      <c r="G253" s="23">
        <v>7875</v>
      </c>
      <c r="H253" s="23">
        <v>1239</v>
      </c>
      <c r="I253" s="23">
        <v>0</v>
      </c>
      <c r="J253" s="23">
        <v>162</v>
      </c>
      <c r="K253" s="23">
        <v>0</v>
      </c>
      <c r="L253" s="23">
        <v>0</v>
      </c>
      <c r="M253" s="23">
        <v>0</v>
      </c>
      <c r="N253" s="23">
        <v>0</v>
      </c>
      <c r="O253" s="17"/>
      <c r="P253" s="17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</row>
    <row r="254" spans="1:40" ht="12" customHeight="1">
      <c r="A254" s="33"/>
      <c r="B254" s="34"/>
      <c r="C254" s="23">
        <v>11</v>
      </c>
      <c r="D254" s="23">
        <v>16732</v>
      </c>
      <c r="E254" s="23">
        <v>0</v>
      </c>
      <c r="F254" s="23">
        <v>8194</v>
      </c>
      <c r="G254" s="23">
        <v>7782</v>
      </c>
      <c r="H254" s="23">
        <v>1227</v>
      </c>
      <c r="I254" s="23">
        <v>0</v>
      </c>
      <c r="J254" s="23">
        <v>160</v>
      </c>
      <c r="K254" s="23">
        <v>0</v>
      </c>
      <c r="L254" s="23">
        <v>0</v>
      </c>
      <c r="M254" s="23">
        <v>0</v>
      </c>
      <c r="N254" s="23">
        <v>0</v>
      </c>
      <c r="O254" s="17"/>
      <c r="P254" s="17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</row>
    <row r="255" spans="1:40" ht="12" customHeight="1">
      <c r="A255" s="33"/>
      <c r="B255" s="34"/>
      <c r="C255" s="23">
        <v>12</v>
      </c>
      <c r="D255" s="23">
        <v>16643</v>
      </c>
      <c r="E255" s="23">
        <v>0</v>
      </c>
      <c r="F255" s="23">
        <v>8356</v>
      </c>
      <c r="G255" s="23">
        <v>7717</v>
      </c>
      <c r="H255" s="23">
        <v>1259</v>
      </c>
      <c r="I255" s="23">
        <v>0</v>
      </c>
      <c r="J255" s="23">
        <v>154</v>
      </c>
      <c r="K255" s="23">
        <v>0</v>
      </c>
      <c r="L255" s="23">
        <v>0</v>
      </c>
      <c r="M255" s="23">
        <v>0</v>
      </c>
      <c r="N255" s="23">
        <v>0</v>
      </c>
      <c r="O255" s="17"/>
      <c r="P255" s="17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</row>
    <row r="256" spans="1:40" ht="12" customHeight="1">
      <c r="A256" s="33"/>
      <c r="B256" s="34"/>
      <c r="C256" s="23">
        <v>13</v>
      </c>
      <c r="D256" s="23">
        <v>16831</v>
      </c>
      <c r="E256" s="23">
        <v>0</v>
      </c>
      <c r="F256" s="23">
        <v>8763</v>
      </c>
      <c r="G256" s="23">
        <v>7681</v>
      </c>
      <c r="H256" s="23">
        <v>1277</v>
      </c>
      <c r="I256" s="23">
        <v>0</v>
      </c>
      <c r="J256" s="23">
        <v>185</v>
      </c>
      <c r="K256" s="23">
        <v>0</v>
      </c>
      <c r="L256" s="23">
        <v>0</v>
      </c>
      <c r="M256" s="23">
        <v>0</v>
      </c>
      <c r="N256" s="23">
        <v>0</v>
      </c>
      <c r="O256" s="17"/>
      <c r="P256" s="17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</row>
    <row r="257" spans="1:40" ht="12" customHeight="1">
      <c r="A257" s="33"/>
      <c r="B257" s="34"/>
      <c r="C257" s="23">
        <v>14</v>
      </c>
      <c r="D257" s="23">
        <v>16728</v>
      </c>
      <c r="E257" s="23">
        <v>0</v>
      </c>
      <c r="F257" s="23">
        <v>8857</v>
      </c>
      <c r="G257" s="23">
        <v>7727</v>
      </c>
      <c r="H257" s="23">
        <v>1271</v>
      </c>
      <c r="I257" s="23">
        <v>0</v>
      </c>
      <c r="J257" s="23">
        <v>209</v>
      </c>
      <c r="K257" s="23">
        <v>0</v>
      </c>
      <c r="L257" s="23">
        <v>0</v>
      </c>
      <c r="M257" s="23">
        <v>0</v>
      </c>
      <c r="N257" s="23">
        <v>0</v>
      </c>
      <c r="O257" s="17"/>
      <c r="P257" s="17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</row>
    <row r="258" spans="1:40" ht="12" customHeight="1">
      <c r="A258" s="33"/>
      <c r="B258" s="34"/>
      <c r="C258" s="23">
        <v>15</v>
      </c>
      <c r="D258" s="23">
        <v>16913</v>
      </c>
      <c r="E258" s="23">
        <v>0</v>
      </c>
      <c r="F258" s="23">
        <v>9526</v>
      </c>
      <c r="G258" s="23">
        <v>7724</v>
      </c>
      <c r="H258" s="23">
        <v>1224</v>
      </c>
      <c r="I258" s="23">
        <v>0</v>
      </c>
      <c r="J258" s="23">
        <v>281</v>
      </c>
      <c r="K258" s="23">
        <v>0</v>
      </c>
      <c r="L258" s="23">
        <v>0</v>
      </c>
      <c r="M258" s="23">
        <v>0</v>
      </c>
      <c r="N258" s="23">
        <v>0</v>
      </c>
      <c r="O258" s="17"/>
      <c r="P258" s="17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</row>
    <row r="259" spans="1:40" ht="12" customHeight="1">
      <c r="A259" s="33"/>
      <c r="B259" s="34"/>
      <c r="C259" s="23">
        <v>16</v>
      </c>
      <c r="D259" s="23">
        <v>17219</v>
      </c>
      <c r="E259" s="23">
        <v>0</v>
      </c>
      <c r="F259" s="23">
        <v>10332</v>
      </c>
      <c r="G259" s="23">
        <v>7726</v>
      </c>
      <c r="H259" s="23">
        <v>1196</v>
      </c>
      <c r="I259" s="23">
        <v>0</v>
      </c>
      <c r="J259" s="23">
        <v>289</v>
      </c>
      <c r="K259" s="23">
        <v>0</v>
      </c>
      <c r="L259" s="23">
        <v>0</v>
      </c>
      <c r="M259" s="23">
        <v>0</v>
      </c>
      <c r="N259" s="23">
        <v>0</v>
      </c>
      <c r="O259" s="17"/>
      <c r="P259" s="17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</row>
    <row r="260" spans="1:40" ht="12" customHeight="1">
      <c r="A260" s="33"/>
      <c r="B260" s="34"/>
      <c r="C260" s="23">
        <v>17</v>
      </c>
      <c r="D260" s="23">
        <v>17918</v>
      </c>
      <c r="E260" s="23">
        <v>0</v>
      </c>
      <c r="F260" s="23">
        <v>11209</v>
      </c>
      <c r="G260" s="23">
        <v>7725</v>
      </c>
      <c r="H260" s="23">
        <v>1229</v>
      </c>
      <c r="I260" s="23">
        <v>0</v>
      </c>
      <c r="J260" s="23">
        <v>311</v>
      </c>
      <c r="K260" s="23">
        <v>0</v>
      </c>
      <c r="L260" s="23">
        <v>0</v>
      </c>
      <c r="M260" s="23">
        <v>0</v>
      </c>
      <c r="N260" s="23">
        <v>0</v>
      </c>
      <c r="O260" s="17"/>
      <c r="P260" s="17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</row>
    <row r="261" spans="1:40" ht="12" customHeight="1">
      <c r="A261" s="33"/>
      <c r="B261" s="34"/>
      <c r="C261" s="23">
        <v>18</v>
      </c>
      <c r="D261" s="23">
        <v>18561</v>
      </c>
      <c r="E261" s="23">
        <v>0</v>
      </c>
      <c r="F261" s="23">
        <v>12424</v>
      </c>
      <c r="G261" s="23">
        <v>7729</v>
      </c>
      <c r="H261" s="23">
        <v>1228</v>
      </c>
      <c r="I261" s="23">
        <v>268</v>
      </c>
      <c r="J261" s="23">
        <v>337</v>
      </c>
      <c r="K261" s="23">
        <v>0</v>
      </c>
      <c r="L261" s="23">
        <v>0</v>
      </c>
      <c r="M261" s="23">
        <v>0</v>
      </c>
      <c r="N261" s="23">
        <v>0</v>
      </c>
      <c r="O261" s="17"/>
      <c r="P261" s="17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</row>
    <row r="262" spans="1:40" ht="12" customHeight="1">
      <c r="A262" s="33"/>
      <c r="B262" s="34"/>
      <c r="C262" s="23">
        <v>19</v>
      </c>
      <c r="D262" s="23">
        <v>19105</v>
      </c>
      <c r="E262" s="23">
        <v>0</v>
      </c>
      <c r="F262" s="23">
        <v>13690</v>
      </c>
      <c r="G262" s="23">
        <v>7730</v>
      </c>
      <c r="H262" s="23">
        <v>1180</v>
      </c>
      <c r="I262" s="23">
        <v>560</v>
      </c>
      <c r="J262" s="23">
        <v>379</v>
      </c>
      <c r="K262" s="23">
        <v>0</v>
      </c>
      <c r="L262" s="23">
        <v>0</v>
      </c>
      <c r="M262" s="23">
        <v>0</v>
      </c>
      <c r="N262" s="23">
        <v>0</v>
      </c>
      <c r="O262" s="17"/>
      <c r="P262" s="17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</row>
    <row r="263" spans="1:40" ht="12" customHeight="1">
      <c r="A263" s="33"/>
      <c r="B263" s="34"/>
      <c r="C263" s="23">
        <v>20</v>
      </c>
      <c r="D263" s="23">
        <v>19232</v>
      </c>
      <c r="E263" s="23">
        <v>0</v>
      </c>
      <c r="F263" s="23">
        <v>14535</v>
      </c>
      <c r="G263" s="23">
        <v>7724</v>
      </c>
      <c r="H263" s="23">
        <v>1142</v>
      </c>
      <c r="I263" s="23">
        <v>1186</v>
      </c>
      <c r="J263" s="23">
        <v>382</v>
      </c>
      <c r="K263" s="23">
        <v>0</v>
      </c>
      <c r="L263" s="23">
        <v>0</v>
      </c>
      <c r="M263" s="23">
        <v>0</v>
      </c>
      <c r="N263" s="23">
        <v>0</v>
      </c>
      <c r="O263" s="17"/>
      <c r="P263" s="17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</row>
    <row r="264" spans="1:40" ht="12" customHeight="1">
      <c r="A264" s="33"/>
      <c r="B264" s="34"/>
      <c r="C264" s="23">
        <v>21</v>
      </c>
      <c r="D264" s="23">
        <v>19591</v>
      </c>
      <c r="E264" s="23">
        <v>0</v>
      </c>
      <c r="F264" s="23">
        <v>15025</v>
      </c>
      <c r="G264" s="23">
        <v>7728</v>
      </c>
      <c r="H264" s="23">
        <v>1072</v>
      </c>
      <c r="I264" s="23">
        <v>1268</v>
      </c>
      <c r="J264" s="23">
        <v>381</v>
      </c>
      <c r="K264" s="23">
        <v>0</v>
      </c>
      <c r="L264" s="23">
        <v>0</v>
      </c>
      <c r="M264" s="23">
        <v>0</v>
      </c>
      <c r="N264" s="23">
        <v>0</v>
      </c>
      <c r="O264" s="17"/>
      <c r="P264" s="17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</row>
    <row r="265" spans="1:40" ht="12" customHeight="1">
      <c r="A265" s="33"/>
      <c r="B265" s="34"/>
      <c r="C265" s="23">
        <v>22</v>
      </c>
      <c r="D265" s="23">
        <v>19952</v>
      </c>
      <c r="E265" s="23">
        <v>0</v>
      </c>
      <c r="F265" s="23">
        <v>15495</v>
      </c>
      <c r="G265" s="23">
        <v>7758</v>
      </c>
      <c r="H265" s="23">
        <v>968</v>
      </c>
      <c r="I265" s="23">
        <v>1008</v>
      </c>
      <c r="J265" s="23">
        <v>378</v>
      </c>
      <c r="K265" s="23">
        <v>0</v>
      </c>
      <c r="L265" s="23">
        <v>0</v>
      </c>
      <c r="M265" s="23">
        <v>4</v>
      </c>
      <c r="N265" s="23">
        <v>0</v>
      </c>
      <c r="O265" s="17"/>
      <c r="P265" s="17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</row>
    <row r="266" spans="1:40" ht="12" customHeight="1">
      <c r="A266" s="33"/>
      <c r="B266" s="34"/>
      <c r="C266" s="23">
        <v>23</v>
      </c>
      <c r="D266" s="23">
        <v>20086</v>
      </c>
      <c r="E266" s="23">
        <v>0</v>
      </c>
      <c r="F266" s="23">
        <v>15583</v>
      </c>
      <c r="G266" s="23">
        <v>7792</v>
      </c>
      <c r="H266" s="23">
        <v>889</v>
      </c>
      <c r="I266" s="23">
        <v>1100</v>
      </c>
      <c r="J266" s="23">
        <v>417</v>
      </c>
      <c r="K266" s="23">
        <v>0</v>
      </c>
      <c r="L266" s="23">
        <v>0</v>
      </c>
      <c r="M266" s="23">
        <v>4</v>
      </c>
      <c r="N266" s="23">
        <v>0</v>
      </c>
      <c r="O266" s="17"/>
      <c r="P266" s="17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</row>
    <row r="267" spans="1:40" ht="12" customHeight="1">
      <c r="A267" s="33"/>
      <c r="B267" s="34"/>
      <c r="C267" s="23">
        <v>24</v>
      </c>
      <c r="D267" s="23">
        <v>20139</v>
      </c>
      <c r="E267" s="23">
        <v>0</v>
      </c>
      <c r="F267" s="23">
        <v>15649</v>
      </c>
      <c r="G267" s="23">
        <v>7791</v>
      </c>
      <c r="H267" s="23">
        <v>803</v>
      </c>
      <c r="I267" s="23">
        <v>1268</v>
      </c>
      <c r="J267" s="23">
        <v>439</v>
      </c>
      <c r="K267" s="23">
        <v>0</v>
      </c>
      <c r="L267" s="23">
        <v>0</v>
      </c>
      <c r="M267" s="23">
        <v>4</v>
      </c>
      <c r="N267" s="23">
        <v>0</v>
      </c>
      <c r="O267" s="17"/>
      <c r="P267" s="17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</row>
    <row r="268" spans="1:40" ht="12" customHeight="1">
      <c r="A268" s="33"/>
      <c r="B268" s="34"/>
      <c r="C268" s="23">
        <v>25</v>
      </c>
      <c r="D268" s="23">
        <v>20221</v>
      </c>
      <c r="E268" s="23">
        <v>0</v>
      </c>
      <c r="F268" s="23">
        <v>15745</v>
      </c>
      <c r="G268" s="23">
        <v>7794</v>
      </c>
      <c r="H268" s="23">
        <v>683</v>
      </c>
      <c r="I268" s="23">
        <v>1454</v>
      </c>
      <c r="J268" s="23">
        <v>405</v>
      </c>
      <c r="K268" s="23">
        <v>0</v>
      </c>
      <c r="L268" s="23">
        <v>0</v>
      </c>
      <c r="M268" s="23">
        <v>4</v>
      </c>
      <c r="N268" s="23">
        <v>0</v>
      </c>
      <c r="O268" s="17"/>
      <c r="P268" s="17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</row>
    <row r="269" spans="1:40" ht="12" customHeight="1">
      <c r="A269" s="33"/>
      <c r="B269" s="34"/>
      <c r="C269" s="23">
        <v>26</v>
      </c>
      <c r="D269" s="23">
        <v>20232</v>
      </c>
      <c r="E269" s="23">
        <v>0</v>
      </c>
      <c r="F269" s="23">
        <v>15902</v>
      </c>
      <c r="G269" s="23">
        <v>7795</v>
      </c>
      <c r="H269" s="23">
        <v>604</v>
      </c>
      <c r="I269" s="23">
        <v>1184</v>
      </c>
      <c r="J269" s="23">
        <v>408</v>
      </c>
      <c r="K269" s="23">
        <v>0</v>
      </c>
      <c r="L269" s="23">
        <v>0</v>
      </c>
      <c r="M269" s="23">
        <v>4</v>
      </c>
      <c r="N269" s="23">
        <v>0</v>
      </c>
      <c r="O269" s="17"/>
      <c r="P269" s="17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</row>
    <row r="270" spans="1:40" ht="12" customHeight="1">
      <c r="A270" s="33"/>
      <c r="B270" s="34"/>
      <c r="C270" s="23">
        <v>27</v>
      </c>
      <c r="D270" s="23">
        <v>20176</v>
      </c>
      <c r="E270" s="23">
        <v>0</v>
      </c>
      <c r="F270" s="23">
        <v>15973</v>
      </c>
      <c r="G270" s="23">
        <v>7793</v>
      </c>
      <c r="H270" s="23">
        <v>556</v>
      </c>
      <c r="I270" s="23">
        <v>782</v>
      </c>
      <c r="J270" s="23">
        <v>436</v>
      </c>
      <c r="K270" s="23">
        <v>0</v>
      </c>
      <c r="L270" s="23">
        <v>0</v>
      </c>
      <c r="M270" s="23">
        <v>4</v>
      </c>
      <c r="N270" s="23">
        <v>0</v>
      </c>
      <c r="O270" s="17"/>
      <c r="P270" s="17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</row>
    <row r="271" spans="1:40" ht="12" customHeight="1">
      <c r="A271" s="33"/>
      <c r="B271" s="34"/>
      <c r="C271" s="23">
        <v>28</v>
      </c>
      <c r="D271" s="23">
        <v>20210</v>
      </c>
      <c r="E271" s="23">
        <v>0</v>
      </c>
      <c r="F271" s="23">
        <v>16014</v>
      </c>
      <c r="G271" s="23">
        <v>7885</v>
      </c>
      <c r="H271" s="23">
        <v>515</v>
      </c>
      <c r="I271" s="23">
        <v>472</v>
      </c>
      <c r="J271" s="23">
        <v>438</v>
      </c>
      <c r="K271" s="23">
        <v>0</v>
      </c>
      <c r="L271" s="23">
        <v>0</v>
      </c>
      <c r="M271" s="23">
        <v>4</v>
      </c>
      <c r="N271" s="23">
        <v>0</v>
      </c>
      <c r="O271" s="17"/>
      <c r="P271" s="17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</row>
    <row r="272" spans="1:40" ht="12" customHeight="1">
      <c r="A272" s="33"/>
      <c r="B272" s="34"/>
      <c r="C272" s="23">
        <v>29</v>
      </c>
      <c r="D272" s="23">
        <v>20176</v>
      </c>
      <c r="E272" s="23">
        <v>0</v>
      </c>
      <c r="F272" s="23">
        <v>15881</v>
      </c>
      <c r="G272" s="23">
        <v>7992</v>
      </c>
      <c r="H272" s="23">
        <v>457</v>
      </c>
      <c r="I272" s="23">
        <v>294</v>
      </c>
      <c r="J272" s="23">
        <v>399</v>
      </c>
      <c r="K272" s="23">
        <v>0</v>
      </c>
      <c r="L272" s="23">
        <v>0</v>
      </c>
      <c r="M272" s="23">
        <v>4</v>
      </c>
      <c r="N272" s="23">
        <v>0</v>
      </c>
      <c r="O272" s="17"/>
      <c r="P272" s="17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</row>
    <row r="273" spans="1:40" ht="12" customHeight="1">
      <c r="A273" s="33"/>
      <c r="B273" s="34"/>
      <c r="C273" s="23">
        <v>30</v>
      </c>
      <c r="D273" s="23">
        <v>20199</v>
      </c>
      <c r="E273" s="23">
        <v>0</v>
      </c>
      <c r="F273" s="23">
        <v>15410</v>
      </c>
      <c r="G273" s="23">
        <v>7952</v>
      </c>
      <c r="H273" s="23">
        <v>432</v>
      </c>
      <c r="I273" s="23">
        <v>370</v>
      </c>
      <c r="J273" s="23">
        <v>399</v>
      </c>
      <c r="K273" s="23">
        <v>0</v>
      </c>
      <c r="L273" s="23">
        <v>0</v>
      </c>
      <c r="M273" s="23">
        <v>94</v>
      </c>
      <c r="N273" s="23">
        <v>0</v>
      </c>
      <c r="O273" s="17"/>
      <c r="P273" s="17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</row>
    <row r="274" spans="1:40" ht="12" customHeight="1">
      <c r="A274" s="33"/>
      <c r="B274" s="34"/>
      <c r="C274" s="23">
        <v>31</v>
      </c>
      <c r="D274" s="23">
        <v>19962</v>
      </c>
      <c r="E274" s="23">
        <v>0</v>
      </c>
      <c r="F274" s="23">
        <v>14676</v>
      </c>
      <c r="G274" s="23">
        <v>8004</v>
      </c>
      <c r="H274" s="23">
        <v>424</v>
      </c>
      <c r="I274" s="23">
        <v>290</v>
      </c>
      <c r="J274" s="23">
        <v>428</v>
      </c>
      <c r="K274" s="23">
        <v>0</v>
      </c>
      <c r="L274" s="23">
        <v>0</v>
      </c>
      <c r="M274" s="23">
        <v>1024</v>
      </c>
      <c r="N274" s="23">
        <v>0</v>
      </c>
      <c r="O274" s="17"/>
      <c r="P274" s="17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</row>
    <row r="275" spans="1:40" ht="12" customHeight="1">
      <c r="A275" s="33"/>
      <c r="B275" s="34"/>
      <c r="C275" s="23">
        <v>32</v>
      </c>
      <c r="D275" s="23">
        <v>19914</v>
      </c>
      <c r="E275" s="23">
        <v>0</v>
      </c>
      <c r="F275" s="23">
        <v>14995</v>
      </c>
      <c r="G275" s="23">
        <v>8076</v>
      </c>
      <c r="H275" s="23">
        <v>384</v>
      </c>
      <c r="I275" s="23">
        <v>290</v>
      </c>
      <c r="J275" s="23">
        <v>399</v>
      </c>
      <c r="K275" s="23">
        <v>0</v>
      </c>
      <c r="L275" s="23">
        <v>0</v>
      </c>
      <c r="M275" s="23">
        <v>1028</v>
      </c>
      <c r="N275" s="23">
        <v>0</v>
      </c>
      <c r="O275" s="17"/>
      <c r="P275" s="17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</row>
    <row r="276" spans="1:40" ht="12" customHeight="1">
      <c r="A276" s="33"/>
      <c r="B276" s="34"/>
      <c r="C276" s="23">
        <v>33</v>
      </c>
      <c r="D276" s="23">
        <v>19914</v>
      </c>
      <c r="E276" s="23">
        <v>0</v>
      </c>
      <c r="F276" s="23">
        <v>16164</v>
      </c>
      <c r="G276" s="23">
        <v>8123</v>
      </c>
      <c r="H276" s="23">
        <v>365</v>
      </c>
      <c r="I276" s="23">
        <v>290</v>
      </c>
      <c r="J276" s="23">
        <v>402</v>
      </c>
      <c r="K276" s="23">
        <v>0</v>
      </c>
      <c r="L276" s="23">
        <v>0</v>
      </c>
      <c r="M276" s="23">
        <v>968</v>
      </c>
      <c r="N276" s="23">
        <v>0</v>
      </c>
      <c r="O276" s="17"/>
      <c r="P276" s="17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</row>
    <row r="277" spans="1:40" ht="12" customHeight="1">
      <c r="A277" s="33"/>
      <c r="B277" s="34"/>
      <c r="C277" s="23">
        <v>34</v>
      </c>
      <c r="D277" s="23">
        <v>20442</v>
      </c>
      <c r="E277" s="23">
        <v>0</v>
      </c>
      <c r="F277" s="23">
        <v>17799</v>
      </c>
      <c r="G277" s="23">
        <v>8137</v>
      </c>
      <c r="H277" s="23">
        <v>354</v>
      </c>
      <c r="I277" s="23">
        <v>632</v>
      </c>
      <c r="J277" s="23">
        <v>463</v>
      </c>
      <c r="K277" s="23">
        <v>0</v>
      </c>
      <c r="L277" s="23">
        <v>0</v>
      </c>
      <c r="M277" s="23">
        <v>1292</v>
      </c>
      <c r="N277" s="23">
        <v>0</v>
      </c>
      <c r="O277" s="17"/>
      <c r="P277" s="17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</row>
    <row r="278" spans="1:40" ht="12" customHeight="1">
      <c r="A278" s="33"/>
      <c r="B278" s="34"/>
      <c r="C278" s="23">
        <v>35</v>
      </c>
      <c r="D278" s="23">
        <v>20550</v>
      </c>
      <c r="E278" s="23">
        <v>0</v>
      </c>
      <c r="F278" s="23">
        <v>18143</v>
      </c>
      <c r="G278" s="23">
        <v>8118</v>
      </c>
      <c r="H278" s="23">
        <v>349</v>
      </c>
      <c r="I278" s="23">
        <v>1466</v>
      </c>
      <c r="J278" s="23">
        <v>458</v>
      </c>
      <c r="K278" s="23">
        <v>0</v>
      </c>
      <c r="L278" s="23">
        <v>0</v>
      </c>
      <c r="M278" s="23">
        <v>1682</v>
      </c>
      <c r="N278" s="23">
        <v>0</v>
      </c>
      <c r="O278" s="17"/>
      <c r="P278" s="17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</row>
    <row r="279" spans="1:40" ht="12" customHeight="1">
      <c r="A279" s="33"/>
      <c r="B279" s="34"/>
      <c r="C279" s="23">
        <v>36</v>
      </c>
      <c r="D279" s="23">
        <v>20789</v>
      </c>
      <c r="E279" s="23">
        <v>0</v>
      </c>
      <c r="F279" s="23">
        <v>17840</v>
      </c>
      <c r="G279" s="23">
        <v>8087</v>
      </c>
      <c r="H279" s="23">
        <v>341</v>
      </c>
      <c r="I279" s="23">
        <v>1692</v>
      </c>
      <c r="J279" s="23">
        <v>490</v>
      </c>
      <c r="K279" s="23">
        <v>0</v>
      </c>
      <c r="L279" s="23">
        <v>0</v>
      </c>
      <c r="M279" s="23">
        <v>1688</v>
      </c>
      <c r="N279" s="23">
        <v>0</v>
      </c>
      <c r="O279" s="17"/>
      <c r="P279" s="17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</row>
    <row r="280" spans="1:40" ht="12" customHeight="1">
      <c r="A280" s="33"/>
      <c r="B280" s="34"/>
      <c r="C280" s="23">
        <v>37</v>
      </c>
      <c r="D280" s="23">
        <v>20836</v>
      </c>
      <c r="E280" s="23">
        <v>0</v>
      </c>
      <c r="F280" s="23">
        <v>17351</v>
      </c>
      <c r="G280" s="23">
        <v>8092</v>
      </c>
      <c r="H280" s="23">
        <v>347</v>
      </c>
      <c r="I280" s="23">
        <v>1520</v>
      </c>
      <c r="J280" s="23">
        <v>496</v>
      </c>
      <c r="K280" s="23">
        <v>0</v>
      </c>
      <c r="L280" s="23">
        <v>0</v>
      </c>
      <c r="M280" s="23">
        <v>1476</v>
      </c>
      <c r="N280" s="23">
        <v>0</v>
      </c>
      <c r="O280" s="17"/>
      <c r="P280" s="17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</row>
    <row r="281" spans="1:40" ht="12" customHeight="1">
      <c r="A281" s="33"/>
      <c r="B281" s="34"/>
      <c r="C281" s="23">
        <v>38</v>
      </c>
      <c r="D281" s="23">
        <v>20855</v>
      </c>
      <c r="E281" s="23">
        <v>0</v>
      </c>
      <c r="F281" s="23">
        <v>16981</v>
      </c>
      <c r="G281" s="23">
        <v>8097</v>
      </c>
      <c r="H281" s="23">
        <v>362</v>
      </c>
      <c r="I281" s="23">
        <v>894</v>
      </c>
      <c r="J281" s="23">
        <v>444</v>
      </c>
      <c r="K281" s="23">
        <v>0</v>
      </c>
      <c r="L281" s="23">
        <v>0</v>
      </c>
      <c r="M281" s="23">
        <v>1290</v>
      </c>
      <c r="N281" s="23">
        <v>0</v>
      </c>
      <c r="O281" s="17"/>
      <c r="P281" s="17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</row>
    <row r="282" spans="1:40" ht="12" customHeight="1">
      <c r="A282" s="33"/>
      <c r="B282" s="34"/>
      <c r="C282" s="23">
        <v>39</v>
      </c>
      <c r="D282" s="23">
        <v>20816</v>
      </c>
      <c r="E282" s="23">
        <v>0</v>
      </c>
      <c r="F282" s="23">
        <v>16534</v>
      </c>
      <c r="G282" s="23">
        <v>8097</v>
      </c>
      <c r="H282" s="23">
        <v>366</v>
      </c>
      <c r="I282" s="23">
        <v>1572</v>
      </c>
      <c r="J282" s="23">
        <v>435</v>
      </c>
      <c r="K282" s="23">
        <v>0</v>
      </c>
      <c r="L282" s="23">
        <v>0</v>
      </c>
      <c r="M282" s="23">
        <v>0</v>
      </c>
      <c r="N282" s="23">
        <v>0</v>
      </c>
      <c r="O282" s="17"/>
      <c r="P282" s="17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</row>
    <row r="283" spans="1:40" ht="12" customHeight="1">
      <c r="A283" s="33"/>
      <c r="B283" s="34"/>
      <c r="C283" s="23">
        <v>40</v>
      </c>
      <c r="D283" s="23">
        <v>20547</v>
      </c>
      <c r="E283" s="23">
        <v>0</v>
      </c>
      <c r="F283" s="23">
        <v>15994</v>
      </c>
      <c r="G283" s="23">
        <v>8107</v>
      </c>
      <c r="H283" s="23">
        <v>382</v>
      </c>
      <c r="I283" s="23">
        <v>988</v>
      </c>
      <c r="J283" s="23">
        <v>392</v>
      </c>
      <c r="K283" s="23">
        <v>0</v>
      </c>
      <c r="L283" s="23">
        <v>0</v>
      </c>
      <c r="M283" s="23">
        <v>0</v>
      </c>
      <c r="N283" s="23">
        <v>0</v>
      </c>
      <c r="O283" s="17"/>
      <c r="P283" s="17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</row>
    <row r="284" spans="1:40" ht="12" customHeight="1">
      <c r="A284" s="33"/>
      <c r="B284" s="34"/>
      <c r="C284" s="23">
        <v>41</v>
      </c>
      <c r="D284" s="23">
        <v>20491</v>
      </c>
      <c r="E284" s="23">
        <v>0</v>
      </c>
      <c r="F284" s="23">
        <v>14940</v>
      </c>
      <c r="G284" s="23">
        <v>8105</v>
      </c>
      <c r="H284" s="23">
        <v>344</v>
      </c>
      <c r="I284" s="23">
        <v>682</v>
      </c>
      <c r="J284" s="23">
        <v>370</v>
      </c>
      <c r="K284" s="23">
        <v>0</v>
      </c>
      <c r="L284" s="23">
        <v>0</v>
      </c>
      <c r="M284" s="23">
        <v>0</v>
      </c>
      <c r="N284" s="23">
        <v>0</v>
      </c>
      <c r="O284" s="17"/>
      <c r="P284" s="17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</row>
    <row r="285" spans="1:40" ht="12" customHeight="1">
      <c r="A285" s="33"/>
      <c r="B285" s="34"/>
      <c r="C285" s="23">
        <v>42</v>
      </c>
      <c r="D285" s="23">
        <v>20069</v>
      </c>
      <c r="E285" s="23">
        <v>0</v>
      </c>
      <c r="F285" s="23">
        <v>14136</v>
      </c>
      <c r="G285" s="23">
        <v>8166</v>
      </c>
      <c r="H285" s="23">
        <v>351</v>
      </c>
      <c r="I285" s="23">
        <v>392</v>
      </c>
      <c r="J285" s="23">
        <v>352</v>
      </c>
      <c r="K285" s="23">
        <v>0</v>
      </c>
      <c r="L285" s="23">
        <v>0</v>
      </c>
      <c r="M285" s="23">
        <v>0</v>
      </c>
      <c r="N285" s="23">
        <v>0</v>
      </c>
      <c r="O285" s="17"/>
      <c r="P285" s="17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</row>
    <row r="286" spans="1:40" ht="12" customHeight="1">
      <c r="A286" s="33"/>
      <c r="B286" s="34"/>
      <c r="C286" s="23">
        <v>43</v>
      </c>
      <c r="D286" s="23">
        <v>19530</v>
      </c>
      <c r="E286" s="23">
        <v>0</v>
      </c>
      <c r="F286" s="23">
        <v>13451</v>
      </c>
      <c r="G286" s="23">
        <v>8277</v>
      </c>
      <c r="H286" s="23">
        <v>370</v>
      </c>
      <c r="I286" s="23">
        <v>344</v>
      </c>
      <c r="J286" s="23">
        <v>241</v>
      </c>
      <c r="K286" s="23">
        <v>0</v>
      </c>
      <c r="L286" s="23">
        <v>0</v>
      </c>
      <c r="M286" s="23">
        <v>0</v>
      </c>
      <c r="N286" s="23">
        <v>0</v>
      </c>
      <c r="O286" s="17"/>
      <c r="P286" s="17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</row>
    <row r="287" spans="1:40" ht="12" customHeight="1">
      <c r="A287" s="33"/>
      <c r="B287" s="34"/>
      <c r="C287" s="23">
        <v>44</v>
      </c>
      <c r="D287" s="23">
        <v>19242</v>
      </c>
      <c r="E287" s="23">
        <v>0</v>
      </c>
      <c r="F287" s="23">
        <v>12462</v>
      </c>
      <c r="G287" s="23">
        <v>8339</v>
      </c>
      <c r="H287" s="23">
        <v>363</v>
      </c>
      <c r="I287" s="23">
        <v>148</v>
      </c>
      <c r="J287" s="23">
        <v>241</v>
      </c>
      <c r="K287" s="23">
        <v>0</v>
      </c>
      <c r="L287" s="23">
        <v>0</v>
      </c>
      <c r="M287" s="23">
        <v>0</v>
      </c>
      <c r="N287" s="23">
        <v>0</v>
      </c>
      <c r="O287" s="17"/>
      <c r="P287" s="17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</row>
    <row r="288" spans="1:40" ht="12" customHeight="1">
      <c r="A288" s="33"/>
      <c r="B288" s="34"/>
      <c r="C288" s="23">
        <v>45</v>
      </c>
      <c r="D288" s="23">
        <v>18901</v>
      </c>
      <c r="E288" s="23">
        <v>0</v>
      </c>
      <c r="F288" s="23">
        <v>11430</v>
      </c>
      <c r="G288" s="23">
        <v>8336</v>
      </c>
      <c r="H288" s="23">
        <v>435</v>
      </c>
      <c r="I288" s="23">
        <v>148</v>
      </c>
      <c r="J288" s="23">
        <v>248</v>
      </c>
      <c r="K288" s="23">
        <v>0</v>
      </c>
      <c r="L288" s="23">
        <v>0</v>
      </c>
      <c r="M288" s="23">
        <v>0</v>
      </c>
      <c r="N288" s="23">
        <v>0</v>
      </c>
      <c r="O288" s="17"/>
      <c r="P288" s="17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</row>
    <row r="289" spans="1:40" ht="12" customHeight="1">
      <c r="A289" s="33"/>
      <c r="B289" s="34"/>
      <c r="C289" s="23">
        <v>46</v>
      </c>
      <c r="D289" s="23">
        <v>18517</v>
      </c>
      <c r="E289" s="23">
        <v>0</v>
      </c>
      <c r="F289" s="23">
        <v>10847</v>
      </c>
      <c r="G289" s="23">
        <v>8332</v>
      </c>
      <c r="H289" s="23">
        <v>500</v>
      </c>
      <c r="I289" s="23">
        <v>98</v>
      </c>
      <c r="J289" s="23">
        <v>257</v>
      </c>
      <c r="K289" s="23">
        <v>0</v>
      </c>
      <c r="L289" s="23">
        <v>0</v>
      </c>
      <c r="M289" s="23">
        <v>0</v>
      </c>
      <c r="N289" s="23">
        <v>0</v>
      </c>
      <c r="O289" s="17"/>
      <c r="P289" s="17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</row>
    <row r="290" spans="1:40" ht="12" customHeight="1">
      <c r="A290" s="33"/>
      <c r="B290" s="34"/>
      <c r="C290" s="23">
        <v>47</v>
      </c>
      <c r="D290" s="23">
        <v>17716</v>
      </c>
      <c r="E290" s="23">
        <v>0</v>
      </c>
      <c r="F290" s="23">
        <v>9238</v>
      </c>
      <c r="G290" s="23">
        <v>8340</v>
      </c>
      <c r="H290" s="23">
        <v>598</v>
      </c>
      <c r="I290" s="23">
        <v>0</v>
      </c>
      <c r="J290" s="23">
        <v>252</v>
      </c>
      <c r="K290" s="23">
        <v>0</v>
      </c>
      <c r="L290" s="23">
        <v>0</v>
      </c>
      <c r="M290" s="23">
        <v>682</v>
      </c>
      <c r="N290" s="23">
        <v>0</v>
      </c>
      <c r="O290" s="17"/>
      <c r="P290" s="17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</row>
    <row r="291" spans="1:40" ht="12" customHeight="1">
      <c r="A291" s="33"/>
      <c r="B291" s="34"/>
      <c r="C291" s="23">
        <v>48</v>
      </c>
      <c r="D291" s="23">
        <v>17856</v>
      </c>
      <c r="E291" s="23">
        <v>0</v>
      </c>
      <c r="F291" s="23">
        <v>8764</v>
      </c>
      <c r="G291" s="23">
        <v>8345</v>
      </c>
      <c r="H291" s="23">
        <v>538</v>
      </c>
      <c r="I291" s="23">
        <v>0</v>
      </c>
      <c r="J291" s="23">
        <v>246</v>
      </c>
      <c r="K291" s="23">
        <v>0</v>
      </c>
      <c r="L291" s="23">
        <v>0</v>
      </c>
      <c r="M291" s="23">
        <v>820</v>
      </c>
      <c r="N291" s="23">
        <v>0</v>
      </c>
      <c r="O291" s="17"/>
      <c r="P291" s="17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</row>
    <row r="292" spans="1:40" ht="12" customHeight="1">
      <c r="A292" s="35" t="s">
        <v>7</v>
      </c>
      <c r="B292" s="36">
        <v>40195</v>
      </c>
      <c r="C292" s="22">
        <v>1</v>
      </c>
      <c r="D292" s="22">
        <v>17883</v>
      </c>
      <c r="E292" s="22">
        <v>0</v>
      </c>
      <c r="F292" s="22">
        <v>8967</v>
      </c>
      <c r="G292" s="22">
        <v>8390</v>
      </c>
      <c r="H292" s="22">
        <v>516</v>
      </c>
      <c r="I292" s="22">
        <v>0</v>
      </c>
      <c r="J292" s="22">
        <v>247</v>
      </c>
      <c r="K292" s="22">
        <v>0</v>
      </c>
      <c r="L292" s="22">
        <v>0</v>
      </c>
      <c r="M292" s="22">
        <v>818</v>
      </c>
      <c r="N292" s="22">
        <v>0</v>
      </c>
      <c r="O292" s="17"/>
      <c r="P292" s="17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</row>
    <row r="293" spans="1:40" ht="12" customHeight="1">
      <c r="A293" s="35"/>
      <c r="B293" s="36"/>
      <c r="C293" s="22">
        <v>2</v>
      </c>
      <c r="D293" s="22">
        <v>17603</v>
      </c>
      <c r="E293" s="22">
        <v>0</v>
      </c>
      <c r="F293" s="22">
        <v>8363</v>
      </c>
      <c r="G293" s="22">
        <v>8395</v>
      </c>
      <c r="H293" s="22">
        <v>530</v>
      </c>
      <c r="I293" s="22">
        <v>0</v>
      </c>
      <c r="J293" s="22">
        <v>243</v>
      </c>
      <c r="K293" s="22">
        <v>0</v>
      </c>
      <c r="L293" s="22">
        <v>0</v>
      </c>
      <c r="M293" s="22">
        <v>1244</v>
      </c>
      <c r="N293" s="22">
        <v>0</v>
      </c>
      <c r="O293" s="17"/>
      <c r="P293" s="17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</row>
    <row r="294" spans="1:40" ht="12" customHeight="1">
      <c r="A294" s="35"/>
      <c r="B294" s="36"/>
      <c r="C294" s="22">
        <v>3</v>
      </c>
      <c r="D294" s="22">
        <v>17676</v>
      </c>
      <c r="E294" s="22">
        <v>0</v>
      </c>
      <c r="F294" s="22">
        <v>7731</v>
      </c>
      <c r="G294" s="22">
        <v>8398</v>
      </c>
      <c r="H294" s="22">
        <v>587</v>
      </c>
      <c r="I294" s="22">
        <v>0</v>
      </c>
      <c r="J294" s="22">
        <v>240</v>
      </c>
      <c r="K294" s="22">
        <v>0</v>
      </c>
      <c r="L294" s="22">
        <v>0</v>
      </c>
      <c r="M294" s="22">
        <v>1388</v>
      </c>
      <c r="N294" s="22">
        <v>0</v>
      </c>
      <c r="O294" s="17"/>
      <c r="P294" s="17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</row>
    <row r="295" spans="1:40" ht="12" customHeight="1">
      <c r="A295" s="35"/>
      <c r="B295" s="36"/>
      <c r="C295" s="22">
        <v>4</v>
      </c>
      <c r="D295" s="22">
        <v>17400</v>
      </c>
      <c r="E295" s="22">
        <v>0</v>
      </c>
      <c r="F295" s="22">
        <v>7246</v>
      </c>
      <c r="G295" s="22">
        <v>8396</v>
      </c>
      <c r="H295" s="22">
        <v>622</v>
      </c>
      <c r="I295" s="22">
        <v>0</v>
      </c>
      <c r="J295" s="22">
        <v>238</v>
      </c>
      <c r="K295" s="22">
        <v>0</v>
      </c>
      <c r="L295" s="22">
        <v>0</v>
      </c>
      <c r="M295" s="22">
        <v>1354</v>
      </c>
      <c r="N295" s="22">
        <v>0</v>
      </c>
      <c r="O295" s="17"/>
      <c r="P295" s="17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</row>
    <row r="296" spans="1:40" ht="12" customHeight="1">
      <c r="A296" s="35"/>
      <c r="B296" s="36"/>
      <c r="C296" s="22">
        <v>5</v>
      </c>
      <c r="D296" s="22">
        <v>17170</v>
      </c>
      <c r="E296" s="22">
        <v>0</v>
      </c>
      <c r="F296" s="22">
        <v>7084</v>
      </c>
      <c r="G296" s="22">
        <v>8396</v>
      </c>
      <c r="H296" s="22">
        <v>587</v>
      </c>
      <c r="I296" s="22">
        <v>0</v>
      </c>
      <c r="J296" s="22">
        <v>237</v>
      </c>
      <c r="K296" s="22">
        <v>0</v>
      </c>
      <c r="L296" s="22">
        <v>0</v>
      </c>
      <c r="M296" s="22">
        <v>1354</v>
      </c>
      <c r="N296" s="22">
        <v>0</v>
      </c>
      <c r="O296" s="17"/>
      <c r="P296" s="17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</row>
    <row r="297" spans="1:40" ht="12" customHeight="1">
      <c r="A297" s="35"/>
      <c r="B297" s="36"/>
      <c r="C297" s="22">
        <v>6</v>
      </c>
      <c r="D297" s="22">
        <v>16992</v>
      </c>
      <c r="E297" s="22">
        <v>0</v>
      </c>
      <c r="F297" s="22">
        <v>7239</v>
      </c>
      <c r="G297" s="22">
        <v>8399</v>
      </c>
      <c r="H297" s="22">
        <v>603</v>
      </c>
      <c r="I297" s="22">
        <v>0</v>
      </c>
      <c r="J297" s="22">
        <v>235</v>
      </c>
      <c r="K297" s="22">
        <v>0</v>
      </c>
      <c r="L297" s="22">
        <v>0</v>
      </c>
      <c r="M297" s="22">
        <v>1354</v>
      </c>
      <c r="N297" s="22">
        <v>0</v>
      </c>
      <c r="O297" s="17"/>
      <c r="P297" s="17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</row>
    <row r="298" spans="1:40" ht="12" customHeight="1">
      <c r="A298" s="35"/>
      <c r="B298" s="36"/>
      <c r="C298" s="22">
        <v>7</v>
      </c>
      <c r="D298" s="22">
        <v>16664</v>
      </c>
      <c r="E298" s="22">
        <v>0</v>
      </c>
      <c r="F298" s="22">
        <v>7307</v>
      </c>
      <c r="G298" s="22">
        <v>8397</v>
      </c>
      <c r="H298" s="22">
        <v>572</v>
      </c>
      <c r="I298" s="22">
        <v>0</v>
      </c>
      <c r="J298" s="22">
        <v>219</v>
      </c>
      <c r="K298" s="22">
        <v>0</v>
      </c>
      <c r="L298" s="22">
        <v>0</v>
      </c>
      <c r="M298" s="22">
        <v>1354</v>
      </c>
      <c r="N298" s="22">
        <v>0</v>
      </c>
      <c r="O298" s="17"/>
      <c r="P298" s="17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</row>
    <row r="299" spans="1:40" ht="12" customHeight="1">
      <c r="A299" s="35"/>
      <c r="B299" s="36"/>
      <c r="C299" s="22">
        <v>8</v>
      </c>
      <c r="D299" s="22">
        <v>16230</v>
      </c>
      <c r="E299" s="22">
        <v>0</v>
      </c>
      <c r="F299" s="22">
        <v>7182</v>
      </c>
      <c r="G299" s="22">
        <v>8398</v>
      </c>
      <c r="H299" s="22">
        <v>528</v>
      </c>
      <c r="I299" s="22">
        <v>0</v>
      </c>
      <c r="J299" s="22">
        <v>218</v>
      </c>
      <c r="K299" s="22">
        <v>0</v>
      </c>
      <c r="L299" s="22">
        <v>0</v>
      </c>
      <c r="M299" s="22">
        <v>1354</v>
      </c>
      <c r="N299" s="22">
        <v>0</v>
      </c>
      <c r="O299" s="17"/>
      <c r="P299" s="17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</row>
    <row r="300" spans="1:40" ht="12" customHeight="1">
      <c r="A300" s="35"/>
      <c r="B300" s="36"/>
      <c r="C300" s="22">
        <v>9</v>
      </c>
      <c r="D300" s="22">
        <v>15861</v>
      </c>
      <c r="E300" s="22">
        <v>0</v>
      </c>
      <c r="F300" s="22">
        <v>7031</v>
      </c>
      <c r="G300" s="22">
        <v>8401</v>
      </c>
      <c r="H300" s="22">
        <v>528</v>
      </c>
      <c r="I300" s="22">
        <v>0</v>
      </c>
      <c r="J300" s="22">
        <v>218</v>
      </c>
      <c r="K300" s="22">
        <v>0</v>
      </c>
      <c r="L300" s="22">
        <v>0</v>
      </c>
      <c r="M300" s="22">
        <v>1354</v>
      </c>
      <c r="N300" s="22">
        <v>0</v>
      </c>
      <c r="O300" s="17"/>
      <c r="P300" s="17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</row>
    <row r="301" spans="1:40" ht="12" customHeight="1">
      <c r="A301" s="35"/>
      <c r="B301" s="36"/>
      <c r="C301" s="22">
        <v>10</v>
      </c>
      <c r="D301" s="22">
        <v>15592</v>
      </c>
      <c r="E301" s="22">
        <v>0</v>
      </c>
      <c r="F301" s="22">
        <v>7077</v>
      </c>
      <c r="G301" s="22">
        <v>8407</v>
      </c>
      <c r="H301" s="22">
        <v>608</v>
      </c>
      <c r="I301" s="22">
        <v>0</v>
      </c>
      <c r="J301" s="22">
        <v>217</v>
      </c>
      <c r="K301" s="22">
        <v>0</v>
      </c>
      <c r="L301" s="22">
        <v>0</v>
      </c>
      <c r="M301" s="22">
        <v>1272</v>
      </c>
      <c r="N301" s="22">
        <v>0</v>
      </c>
      <c r="O301" s="17"/>
      <c r="P301" s="17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</row>
    <row r="302" spans="1:40" ht="12" customHeight="1">
      <c r="A302" s="35"/>
      <c r="B302" s="36"/>
      <c r="C302" s="22">
        <v>11</v>
      </c>
      <c r="D302" s="22">
        <v>15421</v>
      </c>
      <c r="E302" s="22">
        <v>0</v>
      </c>
      <c r="F302" s="22">
        <v>7074</v>
      </c>
      <c r="G302" s="22">
        <v>8294</v>
      </c>
      <c r="H302" s="22">
        <v>618</v>
      </c>
      <c r="I302" s="22">
        <v>0</v>
      </c>
      <c r="J302" s="22">
        <v>217</v>
      </c>
      <c r="K302" s="22">
        <v>0</v>
      </c>
      <c r="L302" s="22">
        <v>0</v>
      </c>
      <c r="M302" s="22">
        <v>1052</v>
      </c>
      <c r="N302" s="22">
        <v>0</v>
      </c>
      <c r="O302" s="17"/>
      <c r="P302" s="17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</row>
    <row r="303" spans="1:40" ht="12" customHeight="1">
      <c r="A303" s="35"/>
      <c r="B303" s="36"/>
      <c r="C303" s="22">
        <v>12</v>
      </c>
      <c r="D303" s="22">
        <v>15538</v>
      </c>
      <c r="E303" s="22">
        <v>0</v>
      </c>
      <c r="F303" s="22">
        <v>7186</v>
      </c>
      <c r="G303" s="22">
        <v>8172</v>
      </c>
      <c r="H303" s="22">
        <v>508</v>
      </c>
      <c r="I303" s="22">
        <v>0</v>
      </c>
      <c r="J303" s="22">
        <v>217</v>
      </c>
      <c r="K303" s="22">
        <v>0</v>
      </c>
      <c r="L303" s="22">
        <v>0</v>
      </c>
      <c r="M303" s="22">
        <v>992</v>
      </c>
      <c r="N303" s="22">
        <v>0</v>
      </c>
      <c r="O303" s="17"/>
      <c r="P303" s="17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</row>
    <row r="304" spans="1:40" ht="12" customHeight="1">
      <c r="A304" s="35"/>
      <c r="B304" s="36"/>
      <c r="C304" s="22">
        <v>13</v>
      </c>
      <c r="D304" s="22">
        <v>16028</v>
      </c>
      <c r="E304" s="22">
        <v>0</v>
      </c>
      <c r="F304" s="22">
        <v>7463</v>
      </c>
      <c r="G304" s="22">
        <v>8126</v>
      </c>
      <c r="H304" s="22">
        <v>431</v>
      </c>
      <c r="I304" s="22">
        <v>0</v>
      </c>
      <c r="J304" s="22">
        <v>216</v>
      </c>
      <c r="K304" s="22">
        <v>0</v>
      </c>
      <c r="L304" s="22">
        <v>0</v>
      </c>
      <c r="M304" s="22">
        <v>602</v>
      </c>
      <c r="N304" s="22">
        <v>0</v>
      </c>
      <c r="O304" s="17"/>
      <c r="P304" s="17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</row>
    <row r="305" spans="1:40" ht="12" customHeight="1">
      <c r="A305" s="35"/>
      <c r="B305" s="36"/>
      <c r="C305" s="22">
        <v>14</v>
      </c>
      <c r="D305" s="22">
        <v>15976</v>
      </c>
      <c r="E305" s="22">
        <v>0</v>
      </c>
      <c r="F305" s="22">
        <v>7615</v>
      </c>
      <c r="G305" s="22">
        <v>8124</v>
      </c>
      <c r="H305" s="22">
        <v>406</v>
      </c>
      <c r="I305" s="22">
        <v>0</v>
      </c>
      <c r="J305" s="22">
        <v>215</v>
      </c>
      <c r="K305" s="22">
        <v>0</v>
      </c>
      <c r="L305" s="22">
        <v>0</v>
      </c>
      <c r="M305" s="22">
        <v>600</v>
      </c>
      <c r="N305" s="22">
        <v>0</v>
      </c>
      <c r="O305" s="17"/>
      <c r="P305" s="17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</row>
    <row r="306" spans="1:40" ht="12" customHeight="1">
      <c r="A306" s="35"/>
      <c r="B306" s="36"/>
      <c r="C306" s="22">
        <v>15</v>
      </c>
      <c r="D306" s="22">
        <v>15660</v>
      </c>
      <c r="E306" s="22">
        <v>0</v>
      </c>
      <c r="F306" s="22">
        <v>7380</v>
      </c>
      <c r="G306" s="22">
        <v>8128</v>
      </c>
      <c r="H306" s="22">
        <v>364</v>
      </c>
      <c r="I306" s="22">
        <v>0</v>
      </c>
      <c r="J306" s="22">
        <v>214</v>
      </c>
      <c r="K306" s="22">
        <v>0</v>
      </c>
      <c r="L306" s="22">
        <v>0</v>
      </c>
      <c r="M306" s="22">
        <v>834</v>
      </c>
      <c r="N306" s="22">
        <v>0</v>
      </c>
      <c r="O306" s="17"/>
      <c r="P306" s="17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</row>
    <row r="307" spans="1:40" ht="12" customHeight="1">
      <c r="A307" s="35"/>
      <c r="B307" s="36"/>
      <c r="C307" s="22">
        <v>16</v>
      </c>
      <c r="D307" s="22">
        <v>15825</v>
      </c>
      <c r="E307" s="22">
        <v>0</v>
      </c>
      <c r="F307" s="22">
        <v>7352</v>
      </c>
      <c r="G307" s="22">
        <v>8128</v>
      </c>
      <c r="H307" s="22">
        <v>308</v>
      </c>
      <c r="I307" s="22">
        <v>0</v>
      </c>
      <c r="J307" s="22">
        <v>214</v>
      </c>
      <c r="K307" s="22">
        <v>0</v>
      </c>
      <c r="L307" s="22">
        <v>0</v>
      </c>
      <c r="M307" s="22">
        <v>854</v>
      </c>
      <c r="N307" s="22">
        <v>0</v>
      </c>
      <c r="O307" s="17"/>
      <c r="P307" s="17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</row>
    <row r="308" spans="1:40" ht="12" customHeight="1">
      <c r="A308" s="35"/>
      <c r="B308" s="36"/>
      <c r="C308" s="22">
        <v>17</v>
      </c>
      <c r="D308" s="22">
        <v>15958</v>
      </c>
      <c r="E308" s="22">
        <v>0</v>
      </c>
      <c r="F308" s="22">
        <v>7546</v>
      </c>
      <c r="G308" s="22">
        <v>8132</v>
      </c>
      <c r="H308" s="22">
        <v>315</v>
      </c>
      <c r="I308" s="22">
        <v>0</v>
      </c>
      <c r="J308" s="22">
        <v>225</v>
      </c>
      <c r="K308" s="22">
        <v>0</v>
      </c>
      <c r="L308" s="22">
        <v>0</v>
      </c>
      <c r="M308" s="22">
        <v>852</v>
      </c>
      <c r="N308" s="22">
        <v>0</v>
      </c>
      <c r="O308" s="17"/>
      <c r="P308" s="17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</row>
    <row r="309" spans="1:40" ht="12" customHeight="1">
      <c r="A309" s="35"/>
      <c r="B309" s="36"/>
      <c r="C309" s="22">
        <v>18</v>
      </c>
      <c r="D309" s="22">
        <v>16944</v>
      </c>
      <c r="E309" s="22">
        <v>0</v>
      </c>
      <c r="F309" s="22">
        <v>7895</v>
      </c>
      <c r="G309" s="22">
        <v>8143</v>
      </c>
      <c r="H309" s="22">
        <v>322</v>
      </c>
      <c r="I309" s="22">
        <v>0</v>
      </c>
      <c r="J309" s="22">
        <v>237</v>
      </c>
      <c r="K309" s="22">
        <v>0</v>
      </c>
      <c r="L309" s="22">
        <v>0</v>
      </c>
      <c r="M309" s="22">
        <v>852</v>
      </c>
      <c r="N309" s="22">
        <v>0</v>
      </c>
      <c r="O309" s="17"/>
      <c r="P309" s="17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</row>
    <row r="310" spans="1:40" ht="12" customHeight="1">
      <c r="A310" s="35"/>
      <c r="B310" s="36"/>
      <c r="C310" s="22">
        <v>19</v>
      </c>
      <c r="D310" s="22">
        <v>17800</v>
      </c>
      <c r="E310" s="22">
        <v>0</v>
      </c>
      <c r="F310" s="22">
        <v>8752</v>
      </c>
      <c r="G310" s="22">
        <v>8219</v>
      </c>
      <c r="H310" s="22">
        <v>360</v>
      </c>
      <c r="I310" s="22">
        <v>0</v>
      </c>
      <c r="J310" s="22">
        <v>237</v>
      </c>
      <c r="K310" s="22">
        <v>0</v>
      </c>
      <c r="L310" s="22">
        <v>0</v>
      </c>
      <c r="M310" s="22">
        <v>720</v>
      </c>
      <c r="N310" s="22">
        <v>0</v>
      </c>
      <c r="O310" s="17"/>
      <c r="P310" s="17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</row>
    <row r="311" spans="1:40" ht="12" customHeight="1">
      <c r="A311" s="35"/>
      <c r="B311" s="36"/>
      <c r="C311" s="22">
        <v>20</v>
      </c>
      <c r="D311" s="22">
        <v>18307</v>
      </c>
      <c r="E311" s="22">
        <v>0</v>
      </c>
      <c r="F311" s="22">
        <v>9846</v>
      </c>
      <c r="G311" s="22">
        <v>8340</v>
      </c>
      <c r="H311" s="22">
        <v>362</v>
      </c>
      <c r="I311" s="22">
        <v>302</v>
      </c>
      <c r="J311" s="22">
        <v>250</v>
      </c>
      <c r="K311" s="22">
        <v>0</v>
      </c>
      <c r="L311" s="22">
        <v>0</v>
      </c>
      <c r="M311" s="22">
        <v>690</v>
      </c>
      <c r="N311" s="22">
        <v>0</v>
      </c>
      <c r="O311" s="17"/>
      <c r="P311" s="17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</row>
    <row r="312" spans="1:40" ht="12" customHeight="1">
      <c r="A312" s="35"/>
      <c r="B312" s="36"/>
      <c r="C312" s="22">
        <v>21</v>
      </c>
      <c r="D312" s="22">
        <v>19091</v>
      </c>
      <c r="E312" s="22">
        <v>0</v>
      </c>
      <c r="F312" s="22">
        <v>10728</v>
      </c>
      <c r="G312" s="22">
        <v>8361</v>
      </c>
      <c r="H312" s="22">
        <v>386</v>
      </c>
      <c r="I312" s="22">
        <v>300</v>
      </c>
      <c r="J312" s="22">
        <v>325</v>
      </c>
      <c r="K312" s="22">
        <v>0</v>
      </c>
      <c r="L312" s="22">
        <v>0</v>
      </c>
      <c r="M312" s="22">
        <v>652</v>
      </c>
      <c r="N312" s="22">
        <v>0</v>
      </c>
      <c r="O312" s="17"/>
      <c r="P312" s="17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</row>
    <row r="313" spans="1:40" ht="12" customHeight="1">
      <c r="A313" s="35"/>
      <c r="B313" s="36"/>
      <c r="C313" s="22">
        <v>22</v>
      </c>
      <c r="D313" s="22">
        <v>19120</v>
      </c>
      <c r="E313" s="22">
        <v>0</v>
      </c>
      <c r="F313" s="22">
        <v>11331</v>
      </c>
      <c r="G313" s="22">
        <v>8366</v>
      </c>
      <c r="H313" s="22">
        <v>426</v>
      </c>
      <c r="I313" s="22">
        <v>332</v>
      </c>
      <c r="J313" s="22">
        <v>426</v>
      </c>
      <c r="K313" s="22">
        <v>0</v>
      </c>
      <c r="L313" s="22">
        <v>0</v>
      </c>
      <c r="M313" s="22">
        <v>566</v>
      </c>
      <c r="N313" s="22">
        <v>0</v>
      </c>
      <c r="O313" s="17"/>
      <c r="P313" s="17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</row>
    <row r="314" spans="1:40" ht="12" customHeight="1">
      <c r="A314" s="35"/>
      <c r="B314" s="36"/>
      <c r="C314" s="22">
        <v>23</v>
      </c>
      <c r="D314" s="22">
        <v>18875</v>
      </c>
      <c r="E314" s="22">
        <v>0</v>
      </c>
      <c r="F314" s="22">
        <v>12352</v>
      </c>
      <c r="G314" s="22">
        <v>8369</v>
      </c>
      <c r="H314" s="22">
        <v>438</v>
      </c>
      <c r="I314" s="22">
        <v>372</v>
      </c>
      <c r="J314" s="22">
        <v>305</v>
      </c>
      <c r="K314" s="22">
        <v>0</v>
      </c>
      <c r="L314" s="22">
        <v>0</v>
      </c>
      <c r="M314" s="22">
        <v>624</v>
      </c>
      <c r="N314" s="22">
        <v>0</v>
      </c>
      <c r="O314" s="17"/>
      <c r="P314" s="17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</row>
    <row r="315" spans="1:40" ht="12" customHeight="1">
      <c r="A315" s="35"/>
      <c r="B315" s="36"/>
      <c r="C315" s="22">
        <v>24</v>
      </c>
      <c r="D315" s="22">
        <v>19167</v>
      </c>
      <c r="E315" s="22">
        <v>0</v>
      </c>
      <c r="F315" s="22">
        <v>13024</v>
      </c>
      <c r="G315" s="22">
        <v>8397</v>
      </c>
      <c r="H315" s="22">
        <v>449</v>
      </c>
      <c r="I315" s="22">
        <v>380</v>
      </c>
      <c r="J315" s="22">
        <v>305</v>
      </c>
      <c r="K315" s="22">
        <v>0</v>
      </c>
      <c r="L315" s="22">
        <v>0</v>
      </c>
      <c r="M315" s="22">
        <v>230</v>
      </c>
      <c r="N315" s="22">
        <v>0</v>
      </c>
      <c r="O315" s="17"/>
      <c r="P315" s="17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</row>
    <row r="316" spans="1:40" ht="12" customHeight="1">
      <c r="A316" s="35"/>
      <c r="B316" s="36"/>
      <c r="C316" s="22">
        <v>25</v>
      </c>
      <c r="D316" s="22">
        <v>18926</v>
      </c>
      <c r="E316" s="22">
        <v>0</v>
      </c>
      <c r="F316" s="22">
        <v>12940</v>
      </c>
      <c r="G316" s="22">
        <v>8421</v>
      </c>
      <c r="H316" s="22">
        <v>477</v>
      </c>
      <c r="I316" s="22">
        <v>626</v>
      </c>
      <c r="J316" s="22">
        <v>327</v>
      </c>
      <c r="K316" s="22">
        <v>0</v>
      </c>
      <c r="L316" s="22">
        <v>0</v>
      </c>
      <c r="M316" s="22">
        <v>634</v>
      </c>
      <c r="N316" s="22">
        <v>0</v>
      </c>
      <c r="O316" s="17"/>
      <c r="P316" s="17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</row>
    <row r="317" spans="1:40" ht="12" customHeight="1">
      <c r="A317" s="35"/>
      <c r="B317" s="36"/>
      <c r="C317" s="22">
        <v>26</v>
      </c>
      <c r="D317" s="22">
        <v>18905</v>
      </c>
      <c r="E317" s="22">
        <v>0</v>
      </c>
      <c r="F317" s="22">
        <v>12927</v>
      </c>
      <c r="G317" s="22">
        <v>8456</v>
      </c>
      <c r="H317" s="22">
        <v>556</v>
      </c>
      <c r="I317" s="22">
        <v>612</v>
      </c>
      <c r="J317" s="22">
        <v>345</v>
      </c>
      <c r="K317" s="22">
        <v>0</v>
      </c>
      <c r="L317" s="22">
        <v>0</v>
      </c>
      <c r="M317" s="22">
        <v>722</v>
      </c>
      <c r="N317" s="22">
        <v>0</v>
      </c>
      <c r="O317" s="17"/>
      <c r="P317" s="17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</row>
    <row r="318" spans="1:40" ht="12" customHeight="1">
      <c r="A318" s="35"/>
      <c r="B318" s="36"/>
      <c r="C318" s="22">
        <v>27</v>
      </c>
      <c r="D318" s="22">
        <v>19013</v>
      </c>
      <c r="E318" s="22">
        <v>0</v>
      </c>
      <c r="F318" s="22">
        <v>12473</v>
      </c>
      <c r="G318" s="22">
        <v>8472</v>
      </c>
      <c r="H318" s="22">
        <v>540</v>
      </c>
      <c r="I318" s="22">
        <v>460</v>
      </c>
      <c r="J318" s="22">
        <v>356</v>
      </c>
      <c r="K318" s="22">
        <v>0</v>
      </c>
      <c r="L318" s="22">
        <v>0</v>
      </c>
      <c r="M318" s="22">
        <v>902</v>
      </c>
      <c r="N318" s="22">
        <v>0</v>
      </c>
      <c r="O318" s="17"/>
      <c r="P318" s="17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</row>
    <row r="319" spans="1:40" ht="12" customHeight="1">
      <c r="A319" s="35"/>
      <c r="B319" s="36"/>
      <c r="C319" s="22">
        <v>28</v>
      </c>
      <c r="D319" s="22">
        <v>18949</v>
      </c>
      <c r="E319" s="22">
        <v>0</v>
      </c>
      <c r="F319" s="22">
        <v>12454</v>
      </c>
      <c r="G319" s="22">
        <v>8466</v>
      </c>
      <c r="H319" s="22">
        <v>533</v>
      </c>
      <c r="I319" s="22">
        <v>338</v>
      </c>
      <c r="J319" s="22">
        <v>354</v>
      </c>
      <c r="K319" s="22">
        <v>0</v>
      </c>
      <c r="L319" s="22">
        <v>0</v>
      </c>
      <c r="M319" s="22">
        <v>902</v>
      </c>
      <c r="N319" s="22">
        <v>0</v>
      </c>
      <c r="O319" s="17"/>
      <c r="P319" s="17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</row>
    <row r="320" spans="1:40" ht="12" customHeight="1">
      <c r="A320" s="35"/>
      <c r="B320" s="36"/>
      <c r="C320" s="22">
        <v>29</v>
      </c>
      <c r="D320" s="22">
        <v>19008</v>
      </c>
      <c r="E320" s="22">
        <v>0</v>
      </c>
      <c r="F320" s="22">
        <v>12428</v>
      </c>
      <c r="G320" s="22">
        <v>8460</v>
      </c>
      <c r="H320" s="22">
        <v>468</v>
      </c>
      <c r="I320" s="22">
        <v>350</v>
      </c>
      <c r="J320" s="22">
        <v>368</v>
      </c>
      <c r="K320" s="22">
        <v>0</v>
      </c>
      <c r="L320" s="22">
        <v>0</v>
      </c>
      <c r="M320" s="22">
        <v>892</v>
      </c>
      <c r="N320" s="22">
        <v>0</v>
      </c>
      <c r="O320" s="17"/>
      <c r="P320" s="17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</row>
    <row r="321" spans="1:40" ht="12" customHeight="1">
      <c r="A321" s="35"/>
      <c r="B321" s="36"/>
      <c r="C321" s="22">
        <v>30</v>
      </c>
      <c r="D321" s="22">
        <v>18822</v>
      </c>
      <c r="E321" s="22">
        <v>0</v>
      </c>
      <c r="F321" s="22">
        <v>12271</v>
      </c>
      <c r="G321" s="22">
        <v>8451</v>
      </c>
      <c r="H321" s="22">
        <v>485</v>
      </c>
      <c r="I321" s="22">
        <v>364</v>
      </c>
      <c r="J321" s="22">
        <v>339</v>
      </c>
      <c r="K321" s="22">
        <v>0</v>
      </c>
      <c r="L321" s="22">
        <v>0</v>
      </c>
      <c r="M321" s="22">
        <v>854</v>
      </c>
      <c r="N321" s="22">
        <v>0</v>
      </c>
      <c r="O321" s="17"/>
      <c r="P321" s="17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</row>
    <row r="322" spans="1:40" ht="12" customHeight="1">
      <c r="A322" s="35"/>
      <c r="B322" s="36"/>
      <c r="C322" s="22">
        <v>31</v>
      </c>
      <c r="D322" s="22">
        <v>18493</v>
      </c>
      <c r="E322" s="22">
        <v>0</v>
      </c>
      <c r="F322" s="22">
        <v>11927</v>
      </c>
      <c r="G322" s="22">
        <v>8459</v>
      </c>
      <c r="H322" s="22">
        <v>441</v>
      </c>
      <c r="I322" s="22">
        <v>320</v>
      </c>
      <c r="J322" s="22">
        <v>350</v>
      </c>
      <c r="K322" s="22">
        <v>0</v>
      </c>
      <c r="L322" s="22">
        <v>0</v>
      </c>
      <c r="M322" s="22">
        <v>1668</v>
      </c>
      <c r="N322" s="22">
        <v>0</v>
      </c>
      <c r="O322" s="17"/>
      <c r="P322" s="17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</row>
    <row r="323" spans="1:40" ht="12" customHeight="1">
      <c r="A323" s="35"/>
      <c r="B323" s="36"/>
      <c r="C323" s="22">
        <v>32</v>
      </c>
      <c r="D323" s="22">
        <v>18565</v>
      </c>
      <c r="E323" s="22">
        <v>0</v>
      </c>
      <c r="F323" s="22">
        <v>11993</v>
      </c>
      <c r="G323" s="22">
        <v>8458</v>
      </c>
      <c r="H323" s="22">
        <v>475</v>
      </c>
      <c r="I323" s="22">
        <v>290</v>
      </c>
      <c r="J323" s="22">
        <v>353</v>
      </c>
      <c r="K323" s="22">
        <v>0</v>
      </c>
      <c r="L323" s="22">
        <v>0</v>
      </c>
      <c r="M323" s="22">
        <v>1914</v>
      </c>
      <c r="N323" s="22">
        <v>0</v>
      </c>
      <c r="O323" s="17"/>
      <c r="P323" s="17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</row>
    <row r="324" spans="1:40" ht="12" customHeight="1">
      <c r="A324" s="35"/>
      <c r="B324" s="36"/>
      <c r="C324" s="22">
        <v>33</v>
      </c>
      <c r="D324" s="22">
        <v>18881</v>
      </c>
      <c r="E324" s="22">
        <v>0</v>
      </c>
      <c r="F324" s="22">
        <v>13117</v>
      </c>
      <c r="G324" s="22">
        <v>8346</v>
      </c>
      <c r="H324" s="22">
        <v>496</v>
      </c>
      <c r="I324" s="22">
        <v>292</v>
      </c>
      <c r="J324" s="22">
        <v>356</v>
      </c>
      <c r="K324" s="22">
        <v>0</v>
      </c>
      <c r="L324" s="22">
        <v>0</v>
      </c>
      <c r="M324" s="22">
        <v>1904</v>
      </c>
      <c r="N324" s="22">
        <v>0</v>
      </c>
      <c r="O324" s="17"/>
      <c r="P324" s="17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</row>
    <row r="325" spans="1:40" ht="12" customHeight="1">
      <c r="A325" s="35"/>
      <c r="B325" s="36"/>
      <c r="C325" s="22">
        <v>34</v>
      </c>
      <c r="D325" s="22">
        <v>19543</v>
      </c>
      <c r="E325" s="22">
        <v>0</v>
      </c>
      <c r="F325" s="22">
        <v>15414</v>
      </c>
      <c r="G325" s="22">
        <v>8228</v>
      </c>
      <c r="H325" s="22">
        <v>518</v>
      </c>
      <c r="I325" s="22">
        <v>1052</v>
      </c>
      <c r="J325" s="22">
        <v>448</v>
      </c>
      <c r="K325" s="22">
        <v>0</v>
      </c>
      <c r="L325" s="22">
        <v>0</v>
      </c>
      <c r="M325" s="22">
        <v>1904</v>
      </c>
      <c r="N325" s="22">
        <v>0</v>
      </c>
      <c r="O325" s="17"/>
      <c r="P325" s="17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</row>
    <row r="326" spans="1:40" ht="12" customHeight="1">
      <c r="A326" s="35"/>
      <c r="B326" s="36"/>
      <c r="C326" s="22">
        <v>35</v>
      </c>
      <c r="D326" s="22">
        <v>19791</v>
      </c>
      <c r="E326" s="22">
        <v>0</v>
      </c>
      <c r="F326" s="22">
        <v>16684</v>
      </c>
      <c r="G326" s="22">
        <v>8180</v>
      </c>
      <c r="H326" s="22">
        <v>569</v>
      </c>
      <c r="I326" s="22">
        <v>1834</v>
      </c>
      <c r="J326" s="22">
        <v>447</v>
      </c>
      <c r="K326" s="22">
        <v>84</v>
      </c>
      <c r="L326" s="22">
        <v>0</v>
      </c>
      <c r="M326" s="22">
        <v>1968</v>
      </c>
      <c r="N326" s="22">
        <v>0</v>
      </c>
      <c r="O326" s="17"/>
      <c r="P326" s="17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</row>
    <row r="327" spans="1:40" ht="12" customHeight="1">
      <c r="A327" s="35"/>
      <c r="B327" s="36"/>
      <c r="C327" s="22">
        <v>36</v>
      </c>
      <c r="D327" s="22">
        <v>19997</v>
      </c>
      <c r="E327" s="22">
        <v>0</v>
      </c>
      <c r="F327" s="22">
        <v>16583</v>
      </c>
      <c r="G327" s="22">
        <v>8180</v>
      </c>
      <c r="H327" s="22">
        <v>573</v>
      </c>
      <c r="I327" s="22">
        <v>1640</v>
      </c>
      <c r="J327" s="22">
        <v>449</v>
      </c>
      <c r="K327" s="22">
        <v>140</v>
      </c>
      <c r="L327" s="22">
        <v>0</v>
      </c>
      <c r="M327" s="22">
        <v>2002</v>
      </c>
      <c r="N327" s="22">
        <v>0</v>
      </c>
      <c r="O327" s="17"/>
      <c r="P327" s="17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</row>
    <row r="328" spans="1:40" ht="12" customHeight="1">
      <c r="A328" s="35"/>
      <c r="B328" s="36"/>
      <c r="C328" s="22">
        <v>37</v>
      </c>
      <c r="D328" s="22">
        <v>20012</v>
      </c>
      <c r="E328" s="22">
        <v>0</v>
      </c>
      <c r="F328" s="22">
        <v>16310</v>
      </c>
      <c r="G328" s="22">
        <v>8176</v>
      </c>
      <c r="H328" s="22">
        <v>638</v>
      </c>
      <c r="I328" s="22">
        <v>1550</v>
      </c>
      <c r="J328" s="22">
        <v>449</v>
      </c>
      <c r="K328" s="22">
        <v>112</v>
      </c>
      <c r="L328" s="22">
        <v>0</v>
      </c>
      <c r="M328" s="22">
        <v>2002</v>
      </c>
      <c r="N328" s="22">
        <v>0</v>
      </c>
      <c r="O328" s="17"/>
      <c r="P328" s="17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</row>
    <row r="329" spans="1:40" ht="12" customHeight="1">
      <c r="A329" s="35"/>
      <c r="B329" s="36"/>
      <c r="C329" s="22">
        <v>38</v>
      </c>
      <c r="D329" s="22">
        <v>20146</v>
      </c>
      <c r="E329" s="22">
        <v>0</v>
      </c>
      <c r="F329" s="22">
        <v>15541</v>
      </c>
      <c r="G329" s="22">
        <v>8190</v>
      </c>
      <c r="H329" s="22">
        <v>713</v>
      </c>
      <c r="I329" s="22">
        <v>1084</v>
      </c>
      <c r="J329" s="22">
        <v>445</v>
      </c>
      <c r="K329" s="22">
        <v>0</v>
      </c>
      <c r="L329" s="22">
        <v>0</v>
      </c>
      <c r="M329" s="22">
        <v>1922</v>
      </c>
      <c r="N329" s="22">
        <v>0</v>
      </c>
      <c r="O329" s="17"/>
      <c r="P329" s="17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</row>
    <row r="330" spans="1:40" ht="12" customHeight="1">
      <c r="A330" s="35"/>
      <c r="B330" s="36"/>
      <c r="C330" s="22">
        <v>39</v>
      </c>
      <c r="D330" s="22">
        <v>20000</v>
      </c>
      <c r="E330" s="22">
        <v>0</v>
      </c>
      <c r="F330" s="22">
        <v>15584</v>
      </c>
      <c r="G330" s="22">
        <v>8226</v>
      </c>
      <c r="H330" s="22">
        <v>728</v>
      </c>
      <c r="I330" s="22">
        <v>1536</v>
      </c>
      <c r="J330" s="22">
        <v>353</v>
      </c>
      <c r="K330" s="22">
        <v>0</v>
      </c>
      <c r="L330" s="22">
        <v>0</v>
      </c>
      <c r="M330" s="22">
        <v>724</v>
      </c>
      <c r="N330" s="22">
        <v>0</v>
      </c>
      <c r="O330" s="17"/>
      <c r="P330" s="17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</row>
    <row r="331" spans="1:40" ht="12" customHeight="1">
      <c r="A331" s="35"/>
      <c r="B331" s="36"/>
      <c r="C331" s="22">
        <v>40</v>
      </c>
      <c r="D331" s="22">
        <v>19885</v>
      </c>
      <c r="E331" s="22">
        <v>0</v>
      </c>
      <c r="F331" s="22">
        <v>15291</v>
      </c>
      <c r="G331" s="22">
        <v>8338</v>
      </c>
      <c r="H331" s="22">
        <v>749</v>
      </c>
      <c r="I331" s="22">
        <v>986</v>
      </c>
      <c r="J331" s="22">
        <v>303</v>
      </c>
      <c r="K331" s="22">
        <v>0</v>
      </c>
      <c r="L331" s="22">
        <v>0</v>
      </c>
      <c r="M331" s="22">
        <v>530</v>
      </c>
      <c r="N331" s="22">
        <v>0</v>
      </c>
      <c r="O331" s="17"/>
      <c r="P331" s="17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</row>
    <row r="332" spans="1:40" ht="12" customHeight="1">
      <c r="A332" s="35"/>
      <c r="B332" s="36"/>
      <c r="C332" s="22">
        <v>41</v>
      </c>
      <c r="D332" s="22">
        <v>19783</v>
      </c>
      <c r="E332" s="22">
        <v>0</v>
      </c>
      <c r="F332" s="22">
        <v>14729</v>
      </c>
      <c r="G332" s="22">
        <v>8408</v>
      </c>
      <c r="H332" s="22">
        <v>749</v>
      </c>
      <c r="I332" s="22">
        <v>644</v>
      </c>
      <c r="J332" s="22">
        <v>301</v>
      </c>
      <c r="K332" s="22">
        <v>0</v>
      </c>
      <c r="L332" s="22">
        <v>0</v>
      </c>
      <c r="M332" s="22">
        <v>524</v>
      </c>
      <c r="N332" s="22">
        <v>0</v>
      </c>
      <c r="O332" s="17"/>
      <c r="P332" s="17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</row>
    <row r="333" spans="1:40" ht="12" customHeight="1">
      <c r="A333" s="35"/>
      <c r="B333" s="36"/>
      <c r="C333" s="22">
        <v>42</v>
      </c>
      <c r="D333" s="22">
        <v>19732</v>
      </c>
      <c r="E333" s="22">
        <v>0</v>
      </c>
      <c r="F333" s="22">
        <v>13551</v>
      </c>
      <c r="G333" s="22">
        <v>8417</v>
      </c>
      <c r="H333" s="22">
        <v>842</v>
      </c>
      <c r="I333" s="22">
        <v>294</v>
      </c>
      <c r="J333" s="22">
        <v>306</v>
      </c>
      <c r="K333" s="22">
        <v>0</v>
      </c>
      <c r="L333" s="22">
        <v>0</v>
      </c>
      <c r="M333" s="22">
        <v>484</v>
      </c>
      <c r="N333" s="22">
        <v>0</v>
      </c>
      <c r="O333" s="17"/>
      <c r="P333" s="17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</row>
    <row r="334" spans="1:40" ht="12" customHeight="1">
      <c r="A334" s="35"/>
      <c r="B334" s="36"/>
      <c r="C334" s="22">
        <v>43</v>
      </c>
      <c r="D334" s="22">
        <v>19267</v>
      </c>
      <c r="E334" s="22">
        <v>0</v>
      </c>
      <c r="F334" s="22">
        <v>12710</v>
      </c>
      <c r="G334" s="22">
        <v>8414</v>
      </c>
      <c r="H334" s="22">
        <v>853</v>
      </c>
      <c r="I334" s="22">
        <v>338</v>
      </c>
      <c r="J334" s="22">
        <v>280</v>
      </c>
      <c r="K334" s="22">
        <v>0</v>
      </c>
      <c r="L334" s="22">
        <v>0</v>
      </c>
      <c r="M334" s="22">
        <v>402</v>
      </c>
      <c r="N334" s="22">
        <v>0</v>
      </c>
      <c r="O334" s="17"/>
      <c r="P334" s="17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</row>
    <row r="335" spans="1:40" ht="12" customHeight="1">
      <c r="A335" s="35"/>
      <c r="B335" s="36"/>
      <c r="C335" s="22">
        <v>44</v>
      </c>
      <c r="D335" s="22">
        <v>18739</v>
      </c>
      <c r="E335" s="22">
        <v>0</v>
      </c>
      <c r="F335" s="22">
        <v>11558</v>
      </c>
      <c r="G335" s="22">
        <v>8416</v>
      </c>
      <c r="H335" s="22">
        <v>911</v>
      </c>
      <c r="I335" s="22">
        <v>208</v>
      </c>
      <c r="J335" s="22">
        <v>279</v>
      </c>
      <c r="K335" s="22">
        <v>0</v>
      </c>
      <c r="L335" s="22">
        <v>0</v>
      </c>
      <c r="M335" s="22">
        <v>404</v>
      </c>
      <c r="N335" s="22">
        <v>0</v>
      </c>
      <c r="O335" s="17"/>
      <c r="P335" s="17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</row>
    <row r="336" spans="1:40" ht="12" customHeight="1">
      <c r="A336" s="35"/>
      <c r="B336" s="36"/>
      <c r="C336" s="22">
        <v>45</v>
      </c>
      <c r="D336" s="22">
        <v>18561</v>
      </c>
      <c r="E336" s="22">
        <v>0</v>
      </c>
      <c r="F336" s="22">
        <v>10027</v>
      </c>
      <c r="G336" s="22">
        <v>8421</v>
      </c>
      <c r="H336" s="22">
        <v>906</v>
      </c>
      <c r="I336" s="22">
        <v>142</v>
      </c>
      <c r="J336" s="22">
        <v>270</v>
      </c>
      <c r="K336" s="22">
        <v>0</v>
      </c>
      <c r="L336" s="22">
        <v>0</v>
      </c>
      <c r="M336" s="22">
        <v>404</v>
      </c>
      <c r="N336" s="22">
        <v>0</v>
      </c>
      <c r="O336" s="17"/>
      <c r="P336" s="17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</row>
    <row r="337" spans="1:40" ht="12" customHeight="1">
      <c r="A337" s="35"/>
      <c r="B337" s="36"/>
      <c r="C337" s="22">
        <v>46</v>
      </c>
      <c r="D337" s="22">
        <v>18367</v>
      </c>
      <c r="E337" s="22">
        <v>0</v>
      </c>
      <c r="F337" s="22">
        <v>8862</v>
      </c>
      <c r="G337" s="22">
        <v>8438</v>
      </c>
      <c r="H337" s="22">
        <v>913</v>
      </c>
      <c r="I337" s="22">
        <v>158</v>
      </c>
      <c r="J337" s="22">
        <v>270</v>
      </c>
      <c r="K337" s="22">
        <v>0</v>
      </c>
      <c r="L337" s="22">
        <v>0</v>
      </c>
      <c r="M337" s="22">
        <v>264</v>
      </c>
      <c r="N337" s="22">
        <v>0</v>
      </c>
      <c r="O337" s="17"/>
      <c r="P337" s="17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</row>
    <row r="338" spans="1:40" ht="12" customHeight="1">
      <c r="A338" s="35"/>
      <c r="B338" s="36"/>
      <c r="C338" s="22">
        <v>47</v>
      </c>
      <c r="D338" s="22">
        <v>18399</v>
      </c>
      <c r="E338" s="22">
        <v>0</v>
      </c>
      <c r="F338" s="22">
        <v>8740</v>
      </c>
      <c r="G338" s="22">
        <v>8470</v>
      </c>
      <c r="H338" s="22">
        <v>948</v>
      </c>
      <c r="I338" s="22">
        <v>0</v>
      </c>
      <c r="J338" s="22">
        <v>272</v>
      </c>
      <c r="K338" s="22">
        <v>0</v>
      </c>
      <c r="L338" s="22">
        <v>0</v>
      </c>
      <c r="M338" s="22">
        <v>0</v>
      </c>
      <c r="N338" s="22">
        <v>0</v>
      </c>
      <c r="O338" s="17"/>
      <c r="P338" s="17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</row>
    <row r="339" spans="1:40" ht="12" customHeight="1">
      <c r="A339" s="35"/>
      <c r="B339" s="36"/>
      <c r="C339" s="22">
        <v>48</v>
      </c>
      <c r="D339" s="22">
        <v>18130</v>
      </c>
      <c r="E339" s="22">
        <v>0</v>
      </c>
      <c r="F339" s="22">
        <v>8472</v>
      </c>
      <c r="G339" s="22">
        <v>8462</v>
      </c>
      <c r="H339" s="22">
        <v>946</v>
      </c>
      <c r="I339" s="22">
        <v>0</v>
      </c>
      <c r="J339" s="22">
        <v>258</v>
      </c>
      <c r="K339" s="22">
        <v>0</v>
      </c>
      <c r="L339" s="22">
        <v>0</v>
      </c>
      <c r="M339" s="22">
        <v>0</v>
      </c>
      <c r="N339" s="22">
        <v>0</v>
      </c>
      <c r="O339" s="17"/>
      <c r="P339" s="17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</row>
  </sheetData>
  <sheetProtection/>
  <mergeCells count="17">
    <mergeCell ref="A292:A339"/>
    <mergeCell ref="B292:B339"/>
    <mergeCell ref="D2:L2"/>
    <mergeCell ref="A148:A195"/>
    <mergeCell ref="B148:B195"/>
    <mergeCell ref="A196:A243"/>
    <mergeCell ref="B196:B243"/>
    <mergeCell ref="A244:A291"/>
    <mergeCell ref="B244:B291"/>
    <mergeCell ref="M2:N2"/>
    <mergeCell ref="A4:A51"/>
    <mergeCell ref="B4:B51"/>
    <mergeCell ref="A52:A99"/>
    <mergeCell ref="B52:B99"/>
    <mergeCell ref="A100:A147"/>
    <mergeCell ref="B100:B147"/>
    <mergeCell ref="A3:B3"/>
  </mergeCells>
  <hyperlinks>
    <hyperlink ref="K1" r:id="rId1" display="www.bmreports.com"/>
    <hyperlink ref="A3" location="Main_Menu" display="Return to Main Menu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N339"/>
  <sheetViews>
    <sheetView zoomScalePageLayoutView="0" workbookViewId="0" topLeftCell="A1">
      <pane xSplit="15" ySplit="3" topLeftCell="P3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5" sqref="O5:AN51"/>
    </sheetView>
  </sheetViews>
  <sheetFormatPr defaultColWidth="9.140625" defaultRowHeight="15"/>
  <cols>
    <col min="1" max="1" width="6.421875" style="18" customWidth="1"/>
    <col min="2" max="2" width="5.28125" style="50" customWidth="1"/>
    <col min="3" max="11" width="5.140625" style="3" customWidth="1"/>
    <col min="12" max="12" width="6.28125" style="3" customWidth="1"/>
    <col min="13" max="13" width="5.140625" style="3" customWidth="1"/>
    <col min="14" max="14" width="4.57421875" style="3" customWidth="1"/>
    <col min="15" max="15" width="6.57421875" style="0" customWidth="1"/>
    <col min="16" max="16" width="3.00390625" style="0" customWidth="1"/>
    <col min="17" max="17" width="6.00390625" style="0" customWidth="1"/>
    <col min="18" max="18" width="4.57421875" style="0" customWidth="1"/>
    <col min="19" max="19" width="5.7109375" style="0" customWidth="1"/>
    <col min="20" max="20" width="6.421875" style="0" customWidth="1"/>
    <col min="21" max="25" width="5.7109375" style="0" customWidth="1"/>
    <col min="26" max="26" width="4.7109375" style="0" customWidth="1"/>
    <col min="27" max="27" width="4.57421875" style="0" customWidth="1"/>
    <col min="28" max="28" width="3.00390625" style="0" customWidth="1"/>
    <col min="29" max="29" width="5.57421875" style="0" customWidth="1"/>
    <col min="30" max="30" width="5.28125" style="0" customWidth="1"/>
    <col min="31" max="31" width="6.28125" style="0" customWidth="1"/>
    <col min="32" max="32" width="7.140625" style="0" customWidth="1"/>
    <col min="33" max="36" width="5.57421875" style="0" customWidth="1"/>
    <col min="37" max="37" width="5.140625" style="0" customWidth="1"/>
    <col min="38" max="38" width="5.00390625" style="0" customWidth="1"/>
    <col min="39" max="39" width="4.57421875" style="0" customWidth="1"/>
    <col min="40" max="40" width="6.28125" style="0" customWidth="1"/>
  </cols>
  <sheetData>
    <row r="1" spans="1:11" ht="15">
      <c r="A1" s="19" t="s">
        <v>9</v>
      </c>
      <c r="C1"/>
      <c r="J1" s="4" t="s">
        <v>10</v>
      </c>
      <c r="K1" s="5" t="s">
        <v>11</v>
      </c>
    </row>
    <row r="2" spans="13:14" ht="12.75" customHeight="1">
      <c r="M2" s="26" t="s">
        <v>12</v>
      </c>
      <c r="N2" s="26"/>
    </row>
    <row r="3" spans="1:40" ht="27" customHeight="1">
      <c r="A3" s="61" t="s">
        <v>13</v>
      </c>
      <c r="B3" s="61"/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9" t="s">
        <v>48</v>
      </c>
      <c r="K3" s="9" t="s">
        <v>21</v>
      </c>
      <c r="L3" s="9" t="s">
        <v>22</v>
      </c>
      <c r="M3" s="62" t="s">
        <v>49</v>
      </c>
      <c r="N3" s="62" t="s">
        <v>50</v>
      </c>
      <c r="O3" s="9" t="s">
        <v>23</v>
      </c>
      <c r="Q3" s="63" t="s">
        <v>15</v>
      </c>
      <c r="R3" s="63" t="s">
        <v>16</v>
      </c>
      <c r="S3" s="63" t="s">
        <v>17</v>
      </c>
      <c r="T3" s="63" t="s">
        <v>18</v>
      </c>
      <c r="U3" s="63" t="s">
        <v>19</v>
      </c>
      <c r="V3" s="63" t="s">
        <v>20</v>
      </c>
      <c r="W3" s="9" t="s">
        <v>48</v>
      </c>
      <c r="X3" s="63" t="s">
        <v>21</v>
      </c>
      <c r="Y3" s="63" t="s">
        <v>22</v>
      </c>
      <c r="Z3" s="64" t="s">
        <v>49</v>
      </c>
      <c r="AA3" s="64" t="s">
        <v>50</v>
      </c>
      <c r="AC3" s="65" t="s">
        <v>15</v>
      </c>
      <c r="AD3" s="65" t="s">
        <v>16</v>
      </c>
      <c r="AE3" s="65" t="s">
        <v>17</v>
      </c>
      <c r="AF3" s="65" t="s">
        <v>18</v>
      </c>
      <c r="AG3" s="65" t="s">
        <v>19</v>
      </c>
      <c r="AH3" s="65" t="s">
        <v>20</v>
      </c>
      <c r="AI3" s="65" t="s">
        <v>48</v>
      </c>
      <c r="AJ3" s="65" t="s">
        <v>21</v>
      </c>
      <c r="AK3" s="65" t="s">
        <v>22</v>
      </c>
      <c r="AL3" s="66" t="s">
        <v>49</v>
      </c>
      <c r="AM3" s="66" t="s">
        <v>50</v>
      </c>
      <c r="AN3" s="3"/>
    </row>
    <row r="4" spans="1:40" s="54" customFormat="1" ht="12.75">
      <c r="A4" s="27" t="s">
        <v>1</v>
      </c>
      <c r="B4" s="36">
        <v>40336</v>
      </c>
      <c r="C4" s="52">
        <v>1</v>
      </c>
      <c r="D4" s="52">
        <v>15596</v>
      </c>
      <c r="E4" s="52">
        <v>0</v>
      </c>
      <c r="F4" s="52">
        <v>3488</v>
      </c>
      <c r="G4" s="52">
        <v>5516</v>
      </c>
      <c r="H4" s="52">
        <v>6</v>
      </c>
      <c r="I4" s="52">
        <v>0</v>
      </c>
      <c r="J4" s="52">
        <v>29</v>
      </c>
      <c r="K4" s="52">
        <v>0</v>
      </c>
      <c r="L4" s="52">
        <v>0</v>
      </c>
      <c r="M4" s="52">
        <v>1926</v>
      </c>
      <c r="N4" s="52">
        <v>0</v>
      </c>
      <c r="O4" s="45">
        <f>SUM(C4:N4)</f>
        <v>26562</v>
      </c>
      <c r="P4" s="45"/>
      <c r="Q4" s="47">
        <f>D4/$O4</f>
        <v>0.5871545817333033</v>
      </c>
      <c r="R4" s="47">
        <f aca="true" t="shared" si="0" ref="R4:AA4">E4/$O4</f>
        <v>0</v>
      </c>
      <c r="S4" s="47">
        <f t="shared" si="0"/>
        <v>0.13131541299600932</v>
      </c>
      <c r="T4" s="47">
        <f t="shared" si="0"/>
        <v>0.2076650854604322</v>
      </c>
      <c r="U4" s="47">
        <f t="shared" si="0"/>
        <v>0.00022588660492432798</v>
      </c>
      <c r="V4" s="47">
        <f t="shared" si="0"/>
        <v>0</v>
      </c>
      <c r="W4" s="47">
        <f t="shared" si="0"/>
        <v>0.0010917852571342519</v>
      </c>
      <c r="X4" s="47">
        <f t="shared" si="0"/>
        <v>0</v>
      </c>
      <c r="Y4" s="47">
        <f t="shared" si="0"/>
        <v>0</v>
      </c>
      <c r="Z4" s="47">
        <f t="shared" si="0"/>
        <v>0.07250960018070929</v>
      </c>
      <c r="AA4" s="47">
        <f t="shared" si="0"/>
        <v>0</v>
      </c>
      <c r="AB4" s="24"/>
      <c r="AC4" s="67">
        <f>IF(Q4=0,"",-Q4*LN(Q4))</f>
        <v>0.3126405278357358</v>
      </c>
      <c r="AD4" s="67">
        <f aca="true" t="shared" si="1" ref="AD4:AM4">IF(R4=0,"",-R4*LN(R4))</f>
      </c>
      <c r="AE4" s="67">
        <f t="shared" si="1"/>
        <v>0.26659039499497267</v>
      </c>
      <c r="AF4" s="67">
        <f t="shared" si="1"/>
        <v>0.32641393364081284</v>
      </c>
      <c r="AG4" s="67">
        <f t="shared" si="1"/>
        <v>0.0018964258939986765</v>
      </c>
      <c r="AH4" s="67">
        <f t="shared" si="1"/>
      </c>
      <c r="AI4" s="67">
        <f t="shared" si="1"/>
        <v>0.007445911116905276</v>
      </c>
      <c r="AJ4" s="67">
        <f t="shared" si="1"/>
      </c>
      <c r="AK4" s="67">
        <f t="shared" si="1"/>
      </c>
      <c r="AL4" s="67">
        <f t="shared" si="1"/>
        <v>0.19026782366891398</v>
      </c>
      <c r="AM4" s="67">
        <f t="shared" si="1"/>
      </c>
      <c r="AN4" s="67">
        <f>SUM(AC4:AM4)</f>
        <v>1.1052550171513391</v>
      </c>
    </row>
    <row r="5" spans="1:40" s="54" customFormat="1" ht="12.75">
      <c r="A5" s="28"/>
      <c r="B5" s="36"/>
      <c r="C5" s="52">
        <v>2</v>
      </c>
      <c r="D5" s="52">
        <v>15593</v>
      </c>
      <c r="E5" s="52">
        <v>0</v>
      </c>
      <c r="F5" s="52">
        <v>2820</v>
      </c>
      <c r="G5" s="52">
        <v>5512</v>
      </c>
      <c r="H5" s="52">
        <v>8</v>
      </c>
      <c r="I5" s="52">
        <v>0</v>
      </c>
      <c r="J5" s="52">
        <v>28</v>
      </c>
      <c r="K5" s="52">
        <v>0</v>
      </c>
      <c r="L5" s="52">
        <v>0</v>
      </c>
      <c r="M5" s="52">
        <v>1922</v>
      </c>
      <c r="N5" s="52">
        <v>0</v>
      </c>
      <c r="O5" s="45">
        <f aca="true" t="shared" si="2" ref="O5:O51">SUM(C5:N5)</f>
        <v>25885</v>
      </c>
      <c r="P5" s="45"/>
      <c r="Q5" s="47">
        <f aca="true" t="shared" si="3" ref="Q5:Q51">D5/$O5</f>
        <v>0.6023952095808384</v>
      </c>
      <c r="R5" s="47">
        <f aca="true" t="shared" si="4" ref="R5:R51">E5/$O5</f>
        <v>0</v>
      </c>
      <c r="S5" s="47">
        <f aca="true" t="shared" si="5" ref="S5:S51">F5/$O5</f>
        <v>0.10894340351554954</v>
      </c>
      <c r="T5" s="47">
        <f aca="true" t="shared" si="6" ref="T5:T51">G5/$O5</f>
        <v>0.2129418582190458</v>
      </c>
      <c r="U5" s="47">
        <f aca="true" t="shared" si="7" ref="U5:U51">H5/$O5</f>
        <v>0.00030905930075333205</v>
      </c>
      <c r="V5" s="47">
        <f aca="true" t="shared" si="8" ref="V5:V51">I5/$O5</f>
        <v>0</v>
      </c>
      <c r="W5" s="47">
        <f aca="true" t="shared" si="9" ref="W5:W51">J5/$O5</f>
        <v>0.0010817075526366622</v>
      </c>
      <c r="X5" s="47">
        <f aca="true" t="shared" si="10" ref="X5:X51">K5/$O5</f>
        <v>0</v>
      </c>
      <c r="Y5" s="47">
        <f aca="true" t="shared" si="11" ref="Y5:Y51">L5/$O5</f>
        <v>0</v>
      </c>
      <c r="Z5" s="47">
        <f aca="true" t="shared" si="12" ref="Z5:Z51">M5/$O5</f>
        <v>0.07425149700598803</v>
      </c>
      <c r="AA5" s="47">
        <f aca="true" t="shared" si="13" ref="AA5:AA51">N5/$O5</f>
        <v>0</v>
      </c>
      <c r="AB5" s="24"/>
      <c r="AC5" s="67">
        <f aca="true" t="shared" si="14" ref="AC5:AC51">IF(Q5=0,"",-Q5*LN(Q5))</f>
        <v>0.3053189245985766</v>
      </c>
      <c r="AD5" s="67">
        <f aca="true" t="shared" si="15" ref="AD5:AD51">IF(R5=0,"",-R5*LN(R5))</f>
      </c>
      <c r="AE5" s="67">
        <f aca="true" t="shared" si="16" ref="AE5:AE51">IF(S5=0,"",-S5*LN(S5))</f>
        <v>0.24151954716781285</v>
      </c>
      <c r="AF5" s="67">
        <f aca="true" t="shared" si="17" ref="AF5:AF51">IF(T5=0,"",-T5*LN(T5))</f>
        <v>0.3293648628523662</v>
      </c>
      <c r="AG5" s="67">
        <f aca="true" t="shared" si="18" ref="AG5:AG51">IF(U5=0,"",-U5*LN(U5))</f>
        <v>0.0024978102801332556</v>
      </c>
      <c r="AH5" s="67">
        <f aca="true" t="shared" si="19" ref="AH5:AH51">IF(V5=0,"",-V5*LN(V5))</f>
      </c>
      <c r="AI5" s="67">
        <f aca="true" t="shared" si="20" ref="AI5:AI51">IF(W5=0,"",-W5*LN(W5))</f>
        <v>0.007387212815781432</v>
      </c>
      <c r="AJ5" s="67">
        <f aca="true" t="shared" si="21" ref="AJ5:AJ51">IF(X5=0,"",-X5*LN(X5))</f>
      </c>
      <c r="AK5" s="67">
        <f aca="true" t="shared" si="22" ref="AK5:AK51">IF(Y5=0,"",-Y5*LN(Y5))</f>
      </c>
      <c r="AL5" s="67">
        <f aca="true" t="shared" si="23" ref="AL5:AL51">IF(Z5=0,"",-Z5*LN(Z5))</f>
        <v>0.19307597014126632</v>
      </c>
      <c r="AM5" s="67">
        <f aca="true" t="shared" si="24" ref="AM5:AM51">IF(AA5=0,"",-AA5*LN(AA5))</f>
      </c>
      <c r="AN5" s="67">
        <f aca="true" t="shared" si="25" ref="AN5:AN51">SUM(AC5:AM5)</f>
        <v>1.0791643278559366</v>
      </c>
    </row>
    <row r="6" spans="1:40" s="54" customFormat="1" ht="12.75">
      <c r="A6" s="28"/>
      <c r="B6" s="36"/>
      <c r="C6" s="52">
        <v>3</v>
      </c>
      <c r="D6" s="52">
        <v>15349</v>
      </c>
      <c r="E6" s="52">
        <v>0</v>
      </c>
      <c r="F6" s="52">
        <v>2806</v>
      </c>
      <c r="G6" s="52">
        <v>5513</v>
      </c>
      <c r="H6" s="52">
        <v>17</v>
      </c>
      <c r="I6" s="52">
        <v>0</v>
      </c>
      <c r="J6" s="52">
        <v>29</v>
      </c>
      <c r="K6" s="52">
        <v>0</v>
      </c>
      <c r="L6" s="52">
        <v>0</v>
      </c>
      <c r="M6" s="52">
        <v>1952</v>
      </c>
      <c r="N6" s="52">
        <v>0</v>
      </c>
      <c r="O6" s="45">
        <f t="shared" si="2"/>
        <v>25669</v>
      </c>
      <c r="P6" s="45"/>
      <c r="Q6" s="47">
        <f t="shared" si="3"/>
        <v>0.5979586271377927</v>
      </c>
      <c r="R6" s="47">
        <f t="shared" si="4"/>
        <v>0</v>
      </c>
      <c r="S6" s="47">
        <f t="shared" si="5"/>
        <v>0.10931473762125521</v>
      </c>
      <c r="T6" s="47">
        <f t="shared" si="6"/>
        <v>0.21477268300284388</v>
      </c>
      <c r="U6" s="47">
        <f t="shared" si="7"/>
        <v>0.0006622774552962718</v>
      </c>
      <c r="V6" s="47">
        <f t="shared" si="8"/>
        <v>0</v>
      </c>
      <c r="W6" s="47">
        <f t="shared" si="9"/>
        <v>0.0011297674237406988</v>
      </c>
      <c r="X6" s="47">
        <f t="shared" si="10"/>
        <v>0</v>
      </c>
      <c r="Y6" s="47">
        <f t="shared" si="11"/>
        <v>0</v>
      </c>
      <c r="Z6" s="47">
        <f t="shared" si="12"/>
        <v>0.07604503486696014</v>
      </c>
      <c r="AA6" s="47">
        <f t="shared" si="13"/>
        <v>0</v>
      </c>
      <c r="AB6" s="24"/>
      <c r="AC6" s="67">
        <f t="shared" si="14"/>
        <v>0.3074904849417697</v>
      </c>
      <c r="AD6" s="67">
        <f t="shared" si="15"/>
      </c>
      <c r="AE6" s="67">
        <f t="shared" si="16"/>
        <v>0.2419708014507241</v>
      </c>
      <c r="AF6" s="67">
        <f t="shared" si="17"/>
        <v>0.33035799284094575</v>
      </c>
      <c r="AG6" s="67">
        <f t="shared" si="18"/>
        <v>0.004847755718656636</v>
      </c>
      <c r="AH6" s="67">
        <f t="shared" si="19"/>
      </c>
      <c r="AI6" s="67">
        <f t="shared" si="20"/>
        <v>0.007666311937631571</v>
      </c>
      <c r="AJ6" s="67">
        <f t="shared" si="21"/>
      </c>
      <c r="AK6" s="67">
        <f t="shared" si="22"/>
      </c>
      <c r="AL6" s="67">
        <f t="shared" si="23"/>
        <v>0.19592467497369706</v>
      </c>
      <c r="AM6" s="67">
        <f t="shared" si="24"/>
      </c>
      <c r="AN6" s="67">
        <f t="shared" si="25"/>
        <v>1.0882580218634248</v>
      </c>
    </row>
    <row r="7" spans="1:40" s="54" customFormat="1" ht="12.75">
      <c r="A7" s="28"/>
      <c r="B7" s="36"/>
      <c r="C7" s="52">
        <v>4</v>
      </c>
      <c r="D7" s="52">
        <v>15139</v>
      </c>
      <c r="E7" s="52">
        <v>0</v>
      </c>
      <c r="F7" s="52">
        <v>2775</v>
      </c>
      <c r="G7" s="52">
        <v>5514</v>
      </c>
      <c r="H7" s="52">
        <v>18</v>
      </c>
      <c r="I7" s="52">
        <v>0</v>
      </c>
      <c r="J7" s="52">
        <v>28</v>
      </c>
      <c r="K7" s="52">
        <v>0</v>
      </c>
      <c r="L7" s="52">
        <v>0</v>
      </c>
      <c r="M7" s="52">
        <v>1954</v>
      </c>
      <c r="N7" s="52">
        <v>0</v>
      </c>
      <c r="O7" s="45">
        <f t="shared" si="2"/>
        <v>25432</v>
      </c>
      <c r="P7" s="45"/>
      <c r="Q7" s="47">
        <f t="shared" si="3"/>
        <v>0.5952736709657125</v>
      </c>
      <c r="R7" s="47">
        <f t="shared" si="4"/>
        <v>0</v>
      </c>
      <c r="S7" s="47">
        <f t="shared" si="5"/>
        <v>0.10911450141553948</v>
      </c>
      <c r="T7" s="47">
        <f t="shared" si="6"/>
        <v>0.21681346335325574</v>
      </c>
      <c r="U7" s="47">
        <f t="shared" si="7"/>
        <v>0.0007077697389116074</v>
      </c>
      <c r="V7" s="47">
        <f t="shared" si="8"/>
        <v>0</v>
      </c>
      <c r="W7" s="47">
        <f t="shared" si="9"/>
        <v>0.001100975149418056</v>
      </c>
      <c r="X7" s="47">
        <f t="shared" si="10"/>
        <v>0</v>
      </c>
      <c r="Y7" s="47">
        <f t="shared" si="11"/>
        <v>0</v>
      </c>
      <c r="Z7" s="47">
        <f t="shared" si="12"/>
        <v>0.07683233721296005</v>
      </c>
      <c r="AA7" s="47">
        <f t="shared" si="13"/>
        <v>0</v>
      </c>
      <c r="AB7" s="24"/>
      <c r="AC7" s="67">
        <f t="shared" si="14"/>
        <v>0.30878870908974704</v>
      </c>
      <c r="AD7" s="67">
        <f t="shared" si="15"/>
      </c>
      <c r="AE7" s="67">
        <f t="shared" si="16"/>
        <v>0.24172762649567625</v>
      </c>
      <c r="AF7" s="67">
        <f t="shared" si="17"/>
        <v>0.3314466247755594</v>
      </c>
      <c r="AG7" s="67">
        <f t="shared" si="18"/>
        <v>0.005133731181366016</v>
      </c>
      <c r="AH7" s="67">
        <f t="shared" si="19"/>
      </c>
      <c r="AI7" s="67">
        <f t="shared" si="20"/>
        <v>0.007499357179444486</v>
      </c>
      <c r="AJ7" s="67">
        <f t="shared" si="21"/>
      </c>
      <c r="AK7" s="67">
        <f t="shared" si="22"/>
      </c>
      <c r="AL7" s="67">
        <f t="shared" si="23"/>
        <v>0.19716174013669305</v>
      </c>
      <c r="AM7" s="67">
        <f t="shared" si="24"/>
      </c>
      <c r="AN7" s="67">
        <f t="shared" si="25"/>
        <v>1.0917577888584862</v>
      </c>
    </row>
    <row r="8" spans="1:40" s="54" customFormat="1" ht="12.75">
      <c r="A8" s="28"/>
      <c r="B8" s="36"/>
      <c r="C8" s="52">
        <v>5</v>
      </c>
      <c r="D8" s="52">
        <v>15002</v>
      </c>
      <c r="E8" s="52">
        <v>0</v>
      </c>
      <c r="F8" s="52">
        <v>2621</v>
      </c>
      <c r="G8" s="52">
        <v>5514</v>
      </c>
      <c r="H8" s="52">
        <v>9</v>
      </c>
      <c r="I8" s="52">
        <v>0</v>
      </c>
      <c r="J8" s="52">
        <v>28</v>
      </c>
      <c r="K8" s="52">
        <v>0</v>
      </c>
      <c r="L8" s="52">
        <v>0</v>
      </c>
      <c r="M8" s="52">
        <v>1956</v>
      </c>
      <c r="N8" s="52">
        <v>0</v>
      </c>
      <c r="O8" s="45">
        <f t="shared" si="2"/>
        <v>25135</v>
      </c>
      <c r="P8" s="45"/>
      <c r="Q8" s="47">
        <f t="shared" si="3"/>
        <v>0.5968569723493137</v>
      </c>
      <c r="R8" s="47">
        <f t="shared" si="4"/>
        <v>0</v>
      </c>
      <c r="S8" s="47">
        <f t="shared" si="5"/>
        <v>0.10427690471454147</v>
      </c>
      <c r="T8" s="47">
        <f t="shared" si="6"/>
        <v>0.21937537298587625</v>
      </c>
      <c r="U8" s="47">
        <f t="shared" si="7"/>
        <v>0.0003580664412174259</v>
      </c>
      <c r="V8" s="47">
        <f t="shared" si="8"/>
        <v>0</v>
      </c>
      <c r="W8" s="47">
        <f t="shared" si="9"/>
        <v>0.0011139844837875473</v>
      </c>
      <c r="X8" s="47">
        <f t="shared" si="10"/>
        <v>0</v>
      </c>
      <c r="Y8" s="47">
        <f t="shared" si="11"/>
        <v>0</v>
      </c>
      <c r="Z8" s="47">
        <f t="shared" si="12"/>
        <v>0.07781977322458723</v>
      </c>
      <c r="AA8" s="47">
        <f t="shared" si="13"/>
        <v>0</v>
      </c>
      <c r="AB8" s="24"/>
      <c r="AC8" s="67">
        <f t="shared" si="14"/>
        <v>0.3080246162522222</v>
      </c>
      <c r="AD8" s="67">
        <f t="shared" si="15"/>
      </c>
      <c r="AE8" s="67">
        <f t="shared" si="16"/>
        <v>0.23573935874745847</v>
      </c>
      <c r="AF8" s="67">
        <f t="shared" si="17"/>
        <v>0.332786075542858</v>
      </c>
      <c r="AG8" s="67">
        <f t="shared" si="18"/>
        <v>0.0028411827328074044</v>
      </c>
      <c r="AH8" s="67">
        <f t="shared" si="19"/>
      </c>
      <c r="AI8" s="67">
        <f t="shared" si="20"/>
        <v>0.007574885134141286</v>
      </c>
      <c r="AJ8" s="67">
        <f t="shared" si="21"/>
      </c>
      <c r="AK8" s="67">
        <f t="shared" si="22"/>
      </c>
      <c r="AL8" s="67">
        <f t="shared" si="23"/>
        <v>0.19870187480168777</v>
      </c>
      <c r="AM8" s="67">
        <f t="shared" si="24"/>
      </c>
      <c r="AN8" s="67">
        <f t="shared" si="25"/>
        <v>1.085667993211175</v>
      </c>
    </row>
    <row r="9" spans="1:40" s="54" customFormat="1" ht="12.75">
      <c r="A9" s="28"/>
      <c r="B9" s="36"/>
      <c r="C9" s="52">
        <v>6</v>
      </c>
      <c r="D9" s="52">
        <v>14895</v>
      </c>
      <c r="E9" s="52">
        <v>0</v>
      </c>
      <c r="F9" s="52">
        <v>2432</v>
      </c>
      <c r="G9" s="52">
        <v>5515</v>
      </c>
      <c r="H9" s="52">
        <v>8</v>
      </c>
      <c r="I9" s="52">
        <v>0</v>
      </c>
      <c r="J9" s="52">
        <v>27</v>
      </c>
      <c r="K9" s="52">
        <v>0</v>
      </c>
      <c r="L9" s="52">
        <v>0</v>
      </c>
      <c r="M9" s="52">
        <v>1962</v>
      </c>
      <c r="N9" s="52">
        <v>0</v>
      </c>
      <c r="O9" s="45">
        <f t="shared" si="2"/>
        <v>24845</v>
      </c>
      <c r="P9" s="45"/>
      <c r="Q9" s="47">
        <f t="shared" si="3"/>
        <v>0.5995170054336889</v>
      </c>
      <c r="R9" s="47">
        <f t="shared" si="4"/>
        <v>0</v>
      </c>
      <c r="S9" s="47">
        <f t="shared" si="5"/>
        <v>0.0978868987723888</v>
      </c>
      <c r="T9" s="47">
        <f t="shared" si="6"/>
        <v>0.22197625276715638</v>
      </c>
      <c r="U9" s="47">
        <f t="shared" si="7"/>
        <v>0.0003219963775407527</v>
      </c>
      <c r="V9" s="47">
        <f t="shared" si="8"/>
        <v>0</v>
      </c>
      <c r="W9" s="47">
        <f t="shared" si="9"/>
        <v>0.0010867377742000402</v>
      </c>
      <c r="X9" s="47">
        <f t="shared" si="10"/>
        <v>0</v>
      </c>
      <c r="Y9" s="47">
        <f t="shared" si="11"/>
        <v>0</v>
      </c>
      <c r="Z9" s="47">
        <f t="shared" si="12"/>
        <v>0.07896961159186959</v>
      </c>
      <c r="AA9" s="47">
        <f t="shared" si="13"/>
        <v>0</v>
      </c>
      <c r="AB9" s="24"/>
      <c r="AC9" s="67">
        <f t="shared" si="14"/>
        <v>0.3067314483699829</v>
      </c>
      <c r="AD9" s="67">
        <f t="shared" si="15"/>
      </c>
      <c r="AE9" s="67">
        <f t="shared" si="16"/>
        <v>0.2274835302165942</v>
      </c>
      <c r="AF9" s="67">
        <f t="shared" si="17"/>
        <v>0.3341152976858013</v>
      </c>
      <c r="AG9" s="67">
        <f t="shared" si="18"/>
        <v>0.002589163296391736</v>
      </c>
      <c r="AH9" s="67">
        <f t="shared" si="19"/>
      </c>
      <c r="AI9" s="67">
        <f t="shared" si="20"/>
        <v>0.007416523378018373</v>
      </c>
      <c r="AJ9" s="67">
        <f t="shared" si="21"/>
      </c>
      <c r="AK9" s="67">
        <f t="shared" si="22"/>
      </c>
      <c r="AL9" s="67">
        <f t="shared" si="23"/>
        <v>0.20047953413538347</v>
      </c>
      <c r="AM9" s="67">
        <f t="shared" si="24"/>
      </c>
      <c r="AN9" s="67">
        <f t="shared" si="25"/>
        <v>1.078815497082172</v>
      </c>
    </row>
    <row r="10" spans="1:40" s="54" customFormat="1" ht="12.75">
      <c r="A10" s="28"/>
      <c r="B10" s="36"/>
      <c r="C10" s="52">
        <v>7</v>
      </c>
      <c r="D10" s="52">
        <v>14964</v>
      </c>
      <c r="E10" s="52">
        <v>0</v>
      </c>
      <c r="F10" s="52">
        <v>2521</v>
      </c>
      <c r="G10" s="52">
        <v>5511</v>
      </c>
      <c r="H10" s="52">
        <v>7</v>
      </c>
      <c r="I10" s="52">
        <v>0</v>
      </c>
      <c r="J10" s="52">
        <v>27</v>
      </c>
      <c r="K10" s="52">
        <v>0</v>
      </c>
      <c r="L10" s="52">
        <v>0</v>
      </c>
      <c r="M10" s="52">
        <v>1964</v>
      </c>
      <c r="N10" s="52">
        <v>0</v>
      </c>
      <c r="O10" s="45">
        <f t="shared" si="2"/>
        <v>25001</v>
      </c>
      <c r="P10" s="45"/>
      <c r="Q10" s="47">
        <f t="shared" si="3"/>
        <v>0.5985360585576577</v>
      </c>
      <c r="R10" s="47">
        <f t="shared" si="4"/>
        <v>0</v>
      </c>
      <c r="S10" s="47">
        <f t="shared" si="5"/>
        <v>0.10083596656133754</v>
      </c>
      <c r="T10" s="47">
        <f t="shared" si="6"/>
        <v>0.22043118275268989</v>
      </c>
      <c r="U10" s="47">
        <f t="shared" si="7"/>
        <v>0.0002799888004479821</v>
      </c>
      <c r="V10" s="47">
        <f t="shared" si="8"/>
        <v>0</v>
      </c>
      <c r="W10" s="47">
        <f t="shared" si="9"/>
        <v>0.001079956801727931</v>
      </c>
      <c r="X10" s="47">
        <f t="shared" si="10"/>
        <v>0</v>
      </c>
      <c r="Y10" s="47">
        <f t="shared" si="11"/>
        <v>0</v>
      </c>
      <c r="Z10" s="47">
        <f t="shared" si="12"/>
        <v>0.07855685772569097</v>
      </c>
      <c r="AA10" s="47">
        <f t="shared" si="13"/>
        <v>0</v>
      </c>
      <c r="AB10" s="24"/>
      <c r="AC10" s="67">
        <f t="shared" si="14"/>
        <v>0.30720970951009446</v>
      </c>
      <c r="AD10" s="67">
        <f t="shared" si="15"/>
      </c>
      <c r="AE10" s="67">
        <f t="shared" si="16"/>
        <v>0.23134394237627331</v>
      </c>
      <c r="AF10" s="67">
        <f t="shared" si="17"/>
        <v>0.33332936192312385</v>
      </c>
      <c r="AG10" s="67">
        <f t="shared" si="18"/>
        <v>0.0022905214462607625</v>
      </c>
      <c r="AH10" s="67">
        <f t="shared" si="19"/>
      </c>
      <c r="AI10" s="67">
        <f t="shared" si="20"/>
        <v>0.007377005895773882</v>
      </c>
      <c r="AJ10" s="67">
        <f t="shared" si="21"/>
      </c>
      <c r="AK10" s="67">
        <f t="shared" si="22"/>
      </c>
      <c r="AL10" s="67">
        <f t="shared" si="23"/>
        <v>0.19984335243242277</v>
      </c>
      <c r="AM10" s="67">
        <f t="shared" si="24"/>
      </c>
      <c r="AN10" s="67">
        <f t="shared" si="25"/>
        <v>1.081393893583949</v>
      </c>
    </row>
    <row r="11" spans="1:40" s="54" customFormat="1" ht="12.75">
      <c r="A11" s="28"/>
      <c r="B11" s="36"/>
      <c r="C11" s="52">
        <v>8</v>
      </c>
      <c r="D11" s="52">
        <v>15044</v>
      </c>
      <c r="E11" s="52">
        <v>0</v>
      </c>
      <c r="F11" s="52">
        <v>2554</v>
      </c>
      <c r="G11" s="52">
        <v>5506</v>
      </c>
      <c r="H11" s="52">
        <v>7</v>
      </c>
      <c r="I11" s="52">
        <v>0</v>
      </c>
      <c r="J11" s="52">
        <v>27</v>
      </c>
      <c r="K11" s="52">
        <v>0</v>
      </c>
      <c r="L11" s="52">
        <v>0</v>
      </c>
      <c r="M11" s="52">
        <v>1964</v>
      </c>
      <c r="N11" s="52">
        <v>0</v>
      </c>
      <c r="O11" s="45">
        <f t="shared" si="2"/>
        <v>25110</v>
      </c>
      <c r="P11" s="45"/>
      <c r="Q11" s="47">
        <f t="shared" si="3"/>
        <v>0.5991238550378335</v>
      </c>
      <c r="R11" s="47">
        <f t="shared" si="4"/>
        <v>0</v>
      </c>
      <c r="S11" s="47">
        <f t="shared" si="5"/>
        <v>0.10171246515332537</v>
      </c>
      <c r="T11" s="47">
        <f t="shared" si="6"/>
        <v>0.21927518916766228</v>
      </c>
      <c r="U11" s="47">
        <f t="shared" si="7"/>
        <v>0.00027877339705296696</v>
      </c>
      <c r="V11" s="47">
        <f t="shared" si="8"/>
        <v>0</v>
      </c>
      <c r="W11" s="47">
        <f t="shared" si="9"/>
        <v>0.001075268817204301</v>
      </c>
      <c r="X11" s="47">
        <f t="shared" si="10"/>
        <v>0</v>
      </c>
      <c r="Y11" s="47">
        <f t="shared" si="11"/>
        <v>0</v>
      </c>
      <c r="Z11" s="47">
        <f t="shared" si="12"/>
        <v>0.078215850258861</v>
      </c>
      <c r="AA11" s="47">
        <f t="shared" si="13"/>
        <v>0</v>
      </c>
      <c r="AB11" s="24"/>
      <c r="AC11" s="67">
        <f t="shared" si="14"/>
        <v>0.30692332192169486</v>
      </c>
      <c r="AD11" s="67">
        <f t="shared" si="15"/>
      </c>
      <c r="AE11" s="67">
        <f t="shared" si="16"/>
        <v>0.2324745611843114</v>
      </c>
      <c r="AF11" s="67">
        <f t="shared" si="17"/>
        <v>0.33273426053638483</v>
      </c>
      <c r="AG11" s="67">
        <f t="shared" si="18"/>
        <v>0.0022817912832207975</v>
      </c>
      <c r="AH11" s="67">
        <f t="shared" si="19"/>
      </c>
      <c r="AI11" s="67">
        <f t="shared" si="20"/>
        <v>0.007349660845319679</v>
      </c>
      <c r="AJ11" s="67">
        <f t="shared" si="21"/>
      </c>
      <c r="AK11" s="67">
        <f t="shared" si="22"/>
      </c>
      <c r="AL11" s="67">
        <f t="shared" si="23"/>
        <v>0.19931611866976898</v>
      </c>
      <c r="AM11" s="67">
        <f t="shared" si="24"/>
      </c>
      <c r="AN11" s="67">
        <f t="shared" si="25"/>
        <v>1.0810797144407005</v>
      </c>
    </row>
    <row r="12" spans="1:40" s="54" customFormat="1" ht="12.75">
      <c r="A12" s="28"/>
      <c r="B12" s="36"/>
      <c r="C12" s="52">
        <v>9</v>
      </c>
      <c r="D12" s="52">
        <v>14827</v>
      </c>
      <c r="E12" s="52">
        <v>0</v>
      </c>
      <c r="F12" s="52">
        <v>2484</v>
      </c>
      <c r="G12" s="52">
        <v>5508</v>
      </c>
      <c r="H12" s="52">
        <v>6</v>
      </c>
      <c r="I12" s="52">
        <v>0</v>
      </c>
      <c r="J12" s="52">
        <v>27</v>
      </c>
      <c r="K12" s="52">
        <v>0</v>
      </c>
      <c r="L12" s="52">
        <v>0</v>
      </c>
      <c r="M12" s="52">
        <v>1960</v>
      </c>
      <c r="N12" s="52">
        <v>0</v>
      </c>
      <c r="O12" s="45">
        <f t="shared" si="2"/>
        <v>24821</v>
      </c>
      <c r="P12" s="45"/>
      <c r="Q12" s="47">
        <f t="shared" si="3"/>
        <v>0.5973570766689497</v>
      </c>
      <c r="R12" s="47">
        <f t="shared" si="4"/>
        <v>0</v>
      </c>
      <c r="S12" s="47">
        <f t="shared" si="5"/>
        <v>0.10007654808428347</v>
      </c>
      <c r="T12" s="47">
        <f t="shared" si="6"/>
        <v>0.22190886749123725</v>
      </c>
      <c r="U12" s="47">
        <f t="shared" si="7"/>
        <v>0.00024173079247411466</v>
      </c>
      <c r="V12" s="47">
        <f t="shared" si="8"/>
        <v>0</v>
      </c>
      <c r="W12" s="47">
        <f t="shared" si="9"/>
        <v>0.001087788566133516</v>
      </c>
      <c r="X12" s="47">
        <f t="shared" si="10"/>
        <v>0</v>
      </c>
      <c r="Y12" s="47">
        <f t="shared" si="11"/>
        <v>0</v>
      </c>
      <c r="Z12" s="47">
        <f t="shared" si="12"/>
        <v>0.07896539220821079</v>
      </c>
      <c r="AA12" s="47">
        <f t="shared" si="13"/>
        <v>0</v>
      </c>
      <c r="AB12" s="24"/>
      <c r="AC12" s="67">
        <f t="shared" si="14"/>
        <v>0.3077823951961144</v>
      </c>
      <c r="AD12" s="67">
        <f t="shared" si="15"/>
      </c>
      <c r="AE12" s="67">
        <f t="shared" si="16"/>
        <v>0.23035819040231625</v>
      </c>
      <c r="AF12" s="67">
        <f t="shared" si="17"/>
        <v>0.334081245434687</v>
      </c>
      <c r="AG12" s="67">
        <f t="shared" si="18"/>
        <v>0.0020130581069596446</v>
      </c>
      <c r="AH12" s="67">
        <f t="shared" si="19"/>
      </c>
      <c r="AI12" s="67">
        <f t="shared" si="20"/>
        <v>0.007422643286525308</v>
      </c>
      <c r="AJ12" s="67">
        <f t="shared" si="21"/>
      </c>
      <c r="AK12" s="67">
        <f t="shared" si="22"/>
      </c>
      <c r="AL12" s="67">
        <f t="shared" si="23"/>
        <v>0.20047304169008734</v>
      </c>
      <c r="AM12" s="67">
        <f t="shared" si="24"/>
      </c>
      <c r="AN12" s="67">
        <f t="shared" si="25"/>
        <v>1.08213057411669</v>
      </c>
    </row>
    <row r="13" spans="1:40" s="54" customFormat="1" ht="12.75">
      <c r="A13" s="28"/>
      <c r="B13" s="36"/>
      <c r="C13" s="52">
        <v>10</v>
      </c>
      <c r="D13" s="52">
        <v>14445</v>
      </c>
      <c r="E13" s="52">
        <v>0</v>
      </c>
      <c r="F13" s="52">
        <v>2374</v>
      </c>
      <c r="G13" s="52">
        <v>5519</v>
      </c>
      <c r="H13" s="52">
        <v>5</v>
      </c>
      <c r="I13" s="52">
        <v>0</v>
      </c>
      <c r="J13" s="52">
        <v>27</v>
      </c>
      <c r="K13" s="52">
        <v>0</v>
      </c>
      <c r="L13" s="52">
        <v>0</v>
      </c>
      <c r="M13" s="52">
        <v>1952</v>
      </c>
      <c r="N13" s="52">
        <v>0</v>
      </c>
      <c r="O13" s="45">
        <f t="shared" si="2"/>
        <v>24332</v>
      </c>
      <c r="P13" s="45"/>
      <c r="Q13" s="47">
        <f t="shared" si="3"/>
        <v>0.5936626664474766</v>
      </c>
      <c r="R13" s="47">
        <f t="shared" si="4"/>
        <v>0</v>
      </c>
      <c r="S13" s="47">
        <f t="shared" si="5"/>
        <v>0.09756698997205326</v>
      </c>
      <c r="T13" s="47">
        <f t="shared" si="6"/>
        <v>0.22682064770672367</v>
      </c>
      <c r="U13" s="47">
        <f t="shared" si="7"/>
        <v>0.00020549071181982575</v>
      </c>
      <c r="V13" s="47">
        <f t="shared" si="8"/>
        <v>0</v>
      </c>
      <c r="W13" s="47">
        <f t="shared" si="9"/>
        <v>0.001109649843827059</v>
      </c>
      <c r="X13" s="47">
        <f t="shared" si="10"/>
        <v>0</v>
      </c>
      <c r="Y13" s="47">
        <f t="shared" si="11"/>
        <v>0</v>
      </c>
      <c r="Z13" s="47">
        <f t="shared" si="12"/>
        <v>0.08022357389445997</v>
      </c>
      <c r="AA13" s="47">
        <f t="shared" si="13"/>
        <v>0</v>
      </c>
      <c r="AB13" s="24"/>
      <c r="AC13" s="67">
        <f t="shared" si="14"/>
        <v>0.309561848824349</v>
      </c>
      <c r="AD13" s="67">
        <f t="shared" si="15"/>
      </c>
      <c r="AE13" s="67">
        <f t="shared" si="16"/>
        <v>0.22705946601526028</v>
      </c>
      <c r="AF13" s="67">
        <f t="shared" si="17"/>
        <v>0.33651013125818025</v>
      </c>
      <c r="AG13" s="67">
        <f t="shared" si="18"/>
        <v>0.0017446386904090285</v>
      </c>
      <c r="AH13" s="67">
        <f t="shared" si="19"/>
      </c>
      <c r="AI13" s="67">
        <f t="shared" si="20"/>
        <v>0.007549736592749433</v>
      </c>
      <c r="AJ13" s="67">
        <f t="shared" si="21"/>
      </c>
      <c r="AK13" s="67">
        <f t="shared" si="22"/>
      </c>
      <c r="AL13" s="67">
        <f t="shared" si="23"/>
        <v>0.20239909252213847</v>
      </c>
      <c r="AM13" s="67">
        <f t="shared" si="24"/>
      </c>
      <c r="AN13" s="67">
        <f t="shared" si="25"/>
        <v>1.0848249139030863</v>
      </c>
    </row>
    <row r="14" spans="1:40" s="54" customFormat="1" ht="12.75">
      <c r="A14" s="28"/>
      <c r="B14" s="36"/>
      <c r="C14" s="52">
        <v>11</v>
      </c>
      <c r="D14" s="52">
        <v>14976</v>
      </c>
      <c r="E14" s="52">
        <v>0</v>
      </c>
      <c r="F14" s="52">
        <v>2637</v>
      </c>
      <c r="G14" s="52">
        <v>5515</v>
      </c>
      <c r="H14" s="52">
        <v>6</v>
      </c>
      <c r="I14" s="52">
        <v>0</v>
      </c>
      <c r="J14" s="52">
        <v>25</v>
      </c>
      <c r="K14" s="52">
        <v>0</v>
      </c>
      <c r="L14" s="52">
        <v>0</v>
      </c>
      <c r="M14" s="52">
        <v>1074</v>
      </c>
      <c r="N14" s="52">
        <v>0</v>
      </c>
      <c r="O14" s="45">
        <f t="shared" si="2"/>
        <v>24244</v>
      </c>
      <c r="P14" s="45"/>
      <c r="Q14" s="47">
        <f t="shared" si="3"/>
        <v>0.6177198482098664</v>
      </c>
      <c r="R14" s="47">
        <f t="shared" si="4"/>
        <v>0</v>
      </c>
      <c r="S14" s="47">
        <f t="shared" si="5"/>
        <v>0.10876918000329978</v>
      </c>
      <c r="T14" s="47">
        <f t="shared" si="6"/>
        <v>0.22747896386734862</v>
      </c>
      <c r="U14" s="47">
        <f t="shared" si="7"/>
        <v>0.0002474839135456195</v>
      </c>
      <c r="V14" s="47">
        <f t="shared" si="8"/>
        <v>0</v>
      </c>
      <c r="W14" s="47">
        <f t="shared" si="9"/>
        <v>0.001031182973106748</v>
      </c>
      <c r="X14" s="47">
        <f t="shared" si="10"/>
        <v>0</v>
      </c>
      <c r="Y14" s="47">
        <f t="shared" si="11"/>
        <v>0</v>
      </c>
      <c r="Z14" s="47">
        <f t="shared" si="12"/>
        <v>0.0442996205246659</v>
      </c>
      <c r="AA14" s="47">
        <f t="shared" si="13"/>
        <v>0</v>
      </c>
      <c r="AB14" s="24"/>
      <c r="AC14" s="67">
        <f t="shared" si="14"/>
        <v>0.2975681562218505</v>
      </c>
      <c r="AD14" s="67">
        <f t="shared" si="15"/>
      </c>
      <c r="AE14" s="67">
        <f t="shared" si="16"/>
        <v>0.24130739052817496</v>
      </c>
      <c r="AF14" s="67">
        <f t="shared" si="17"/>
        <v>0.3368275356904968</v>
      </c>
      <c r="AG14" s="67">
        <f t="shared" si="18"/>
        <v>0.0020551472464551525</v>
      </c>
      <c r="AH14" s="67">
        <f t="shared" si="19"/>
      </c>
      <c r="AI14" s="67">
        <f t="shared" si="20"/>
        <v>0.0070914954403181974</v>
      </c>
      <c r="AJ14" s="67">
        <f t="shared" si="21"/>
      </c>
      <c r="AK14" s="67">
        <f t="shared" si="22"/>
      </c>
      <c r="AL14" s="67">
        <f t="shared" si="23"/>
        <v>0.1380721344016887</v>
      </c>
      <c r="AM14" s="67">
        <f t="shared" si="24"/>
      </c>
      <c r="AN14" s="67">
        <f t="shared" si="25"/>
        <v>1.0229218595289844</v>
      </c>
    </row>
    <row r="15" spans="1:40" s="54" customFormat="1" ht="12.75">
      <c r="A15" s="28"/>
      <c r="B15" s="36"/>
      <c r="C15" s="52">
        <v>12</v>
      </c>
      <c r="D15" s="52">
        <v>15362</v>
      </c>
      <c r="E15" s="52">
        <v>0</v>
      </c>
      <c r="F15" s="52">
        <v>3164</v>
      </c>
      <c r="G15" s="52">
        <v>5519</v>
      </c>
      <c r="H15" s="52">
        <v>5</v>
      </c>
      <c r="I15" s="52">
        <v>0</v>
      </c>
      <c r="J15" s="52">
        <v>25</v>
      </c>
      <c r="K15" s="52">
        <v>0</v>
      </c>
      <c r="L15" s="52">
        <v>0</v>
      </c>
      <c r="M15" s="52">
        <v>936</v>
      </c>
      <c r="N15" s="52">
        <v>0</v>
      </c>
      <c r="O15" s="45">
        <f t="shared" si="2"/>
        <v>25023</v>
      </c>
      <c r="P15" s="45"/>
      <c r="Q15" s="47">
        <f t="shared" si="3"/>
        <v>0.6139151980178236</v>
      </c>
      <c r="R15" s="47">
        <f t="shared" si="4"/>
        <v>0</v>
      </c>
      <c r="S15" s="47">
        <f t="shared" si="5"/>
        <v>0.12644367182192384</v>
      </c>
      <c r="T15" s="47">
        <f t="shared" si="6"/>
        <v>0.22055708747951885</v>
      </c>
      <c r="U15" s="47">
        <f t="shared" si="7"/>
        <v>0.00019981616912440555</v>
      </c>
      <c r="V15" s="47">
        <f t="shared" si="8"/>
        <v>0</v>
      </c>
      <c r="W15" s="47">
        <f t="shared" si="9"/>
        <v>0.0009990808456220278</v>
      </c>
      <c r="X15" s="47">
        <f t="shared" si="10"/>
        <v>0</v>
      </c>
      <c r="Y15" s="47">
        <f t="shared" si="11"/>
        <v>0</v>
      </c>
      <c r="Z15" s="47">
        <f t="shared" si="12"/>
        <v>0.03740558686008872</v>
      </c>
      <c r="AA15" s="47">
        <f t="shared" si="13"/>
        <v>0</v>
      </c>
      <c r="AB15" s="24"/>
      <c r="AC15" s="67">
        <f t="shared" si="14"/>
        <v>0.29952828849384605</v>
      </c>
      <c r="AD15" s="67">
        <f t="shared" si="15"/>
      </c>
      <c r="AE15" s="67">
        <f t="shared" si="16"/>
        <v>0.2614802472044986</v>
      </c>
      <c r="AF15" s="67">
        <f t="shared" si="17"/>
        <v>0.3333938105630078</v>
      </c>
      <c r="AG15" s="67">
        <f t="shared" si="18"/>
        <v>0.001702056661566483</v>
      </c>
      <c r="AH15" s="67">
        <f t="shared" si="19"/>
      </c>
      <c r="AI15" s="67">
        <f t="shared" si="20"/>
        <v>0.006902324717301603</v>
      </c>
      <c r="AJ15" s="67">
        <f t="shared" si="21"/>
      </c>
      <c r="AK15" s="67">
        <f t="shared" si="22"/>
      </c>
      <c r="AL15" s="67">
        <f t="shared" si="23"/>
        <v>0.1229123347060094</v>
      </c>
      <c r="AM15" s="67">
        <f t="shared" si="24"/>
      </c>
      <c r="AN15" s="67">
        <f t="shared" si="25"/>
        <v>1.02591906234623</v>
      </c>
    </row>
    <row r="16" spans="1:40" s="54" customFormat="1" ht="12.75">
      <c r="A16" s="28"/>
      <c r="B16" s="36"/>
      <c r="C16" s="52">
        <v>13</v>
      </c>
      <c r="D16" s="52">
        <v>16582</v>
      </c>
      <c r="E16" s="52">
        <v>0</v>
      </c>
      <c r="F16" s="52">
        <v>4953</v>
      </c>
      <c r="G16" s="52">
        <v>5513</v>
      </c>
      <c r="H16" s="52">
        <v>5</v>
      </c>
      <c r="I16" s="52">
        <v>0</v>
      </c>
      <c r="J16" s="52">
        <v>24</v>
      </c>
      <c r="K16" s="52">
        <v>0</v>
      </c>
      <c r="L16" s="52">
        <v>0</v>
      </c>
      <c r="M16" s="52">
        <v>354</v>
      </c>
      <c r="N16" s="52">
        <v>0</v>
      </c>
      <c r="O16" s="45">
        <f t="shared" si="2"/>
        <v>27444</v>
      </c>
      <c r="P16" s="45"/>
      <c r="Q16" s="47">
        <f t="shared" si="3"/>
        <v>0.6042122139629792</v>
      </c>
      <c r="R16" s="47">
        <f t="shared" si="4"/>
        <v>0</v>
      </c>
      <c r="S16" s="47">
        <f t="shared" si="5"/>
        <v>0.18047660690861392</v>
      </c>
      <c r="T16" s="47">
        <f t="shared" si="6"/>
        <v>0.20088179565660982</v>
      </c>
      <c r="U16" s="47">
        <f t="shared" si="7"/>
        <v>0.00018218918524996356</v>
      </c>
      <c r="V16" s="47">
        <f t="shared" si="8"/>
        <v>0</v>
      </c>
      <c r="W16" s="47">
        <f t="shared" si="9"/>
        <v>0.0008745080891998251</v>
      </c>
      <c r="X16" s="47">
        <f t="shared" si="10"/>
        <v>0</v>
      </c>
      <c r="Y16" s="47">
        <f t="shared" si="11"/>
        <v>0</v>
      </c>
      <c r="Z16" s="47">
        <f t="shared" si="12"/>
        <v>0.01289899431569742</v>
      </c>
      <c r="AA16" s="47">
        <f t="shared" si="13"/>
        <v>0</v>
      </c>
      <c r="AB16" s="24"/>
      <c r="AC16" s="67">
        <f t="shared" si="14"/>
        <v>0.30442011597880136</v>
      </c>
      <c r="AD16" s="67">
        <f t="shared" si="15"/>
      </c>
      <c r="AE16" s="67">
        <f t="shared" si="16"/>
        <v>0.3090037644980782</v>
      </c>
      <c r="AF16" s="67">
        <f t="shared" si="17"/>
        <v>0.32242304113263054</v>
      </c>
      <c r="AG16" s="67">
        <f t="shared" si="18"/>
        <v>0.001568733590470901</v>
      </c>
      <c r="AH16" s="67">
        <f t="shared" si="19"/>
      </c>
      <c r="AI16" s="67">
        <f t="shared" si="20"/>
        <v>0.006158153925197058</v>
      </c>
      <c r="AJ16" s="67">
        <f t="shared" si="21"/>
      </c>
      <c r="AK16" s="67">
        <f t="shared" si="22"/>
      </c>
      <c r="AL16" s="67">
        <f t="shared" si="23"/>
        <v>0.0561184411696422</v>
      </c>
      <c r="AM16" s="67">
        <f t="shared" si="24"/>
      </c>
      <c r="AN16" s="67">
        <f t="shared" si="25"/>
        <v>0.9996922502948202</v>
      </c>
    </row>
    <row r="17" spans="1:40" s="54" customFormat="1" ht="12.75">
      <c r="A17" s="28"/>
      <c r="B17" s="36"/>
      <c r="C17" s="52">
        <v>14</v>
      </c>
      <c r="D17" s="52">
        <v>17189</v>
      </c>
      <c r="E17" s="52">
        <v>0</v>
      </c>
      <c r="F17" s="52">
        <v>6680</v>
      </c>
      <c r="G17" s="52">
        <v>5512</v>
      </c>
      <c r="H17" s="52">
        <v>5</v>
      </c>
      <c r="I17" s="52">
        <v>0</v>
      </c>
      <c r="J17" s="52">
        <v>23</v>
      </c>
      <c r="K17" s="52">
        <v>0</v>
      </c>
      <c r="L17" s="52">
        <v>0</v>
      </c>
      <c r="M17" s="52">
        <v>376</v>
      </c>
      <c r="N17" s="52">
        <v>0</v>
      </c>
      <c r="O17" s="45">
        <f t="shared" si="2"/>
        <v>29799</v>
      </c>
      <c r="P17" s="45"/>
      <c r="Q17" s="47">
        <f t="shared" si="3"/>
        <v>0.5768314372965536</v>
      </c>
      <c r="R17" s="47">
        <f t="shared" si="4"/>
        <v>0</v>
      </c>
      <c r="S17" s="47">
        <f t="shared" si="5"/>
        <v>0.22416859626161953</v>
      </c>
      <c r="T17" s="47">
        <f t="shared" si="6"/>
        <v>0.18497265008892916</v>
      </c>
      <c r="U17" s="47">
        <f t="shared" si="7"/>
        <v>0.00016779086546528407</v>
      </c>
      <c r="V17" s="47">
        <f t="shared" si="8"/>
        <v>0</v>
      </c>
      <c r="W17" s="47">
        <f t="shared" si="9"/>
        <v>0.0007718379811403067</v>
      </c>
      <c r="X17" s="47">
        <f t="shared" si="10"/>
        <v>0</v>
      </c>
      <c r="Y17" s="47">
        <f t="shared" si="11"/>
        <v>0</v>
      </c>
      <c r="Z17" s="47">
        <f t="shared" si="12"/>
        <v>0.012617873082989362</v>
      </c>
      <c r="AA17" s="47">
        <f t="shared" si="13"/>
        <v>0</v>
      </c>
      <c r="AB17" s="24"/>
      <c r="AC17" s="67">
        <f t="shared" si="14"/>
        <v>0.31737565145287433</v>
      </c>
      <c r="AD17" s="67">
        <f t="shared" si="15"/>
      </c>
      <c r="AE17" s="67">
        <f t="shared" si="16"/>
        <v>0.3352120456054409</v>
      </c>
      <c r="AF17" s="67">
        <f t="shared" si="17"/>
        <v>0.31215009663650195</v>
      </c>
      <c r="AG17" s="67">
        <f t="shared" si="18"/>
        <v>0.0014585711269588517</v>
      </c>
      <c r="AH17" s="67">
        <f t="shared" si="19"/>
      </c>
      <c r="AI17" s="67">
        <f t="shared" si="20"/>
        <v>0.00553155896761466</v>
      </c>
      <c r="AJ17" s="67">
        <f t="shared" si="21"/>
      </c>
      <c r="AK17" s="67">
        <f t="shared" si="22"/>
      </c>
      <c r="AL17" s="67">
        <f t="shared" si="23"/>
        <v>0.055173428815785186</v>
      </c>
      <c r="AM17" s="67">
        <f t="shared" si="24"/>
      </c>
      <c r="AN17" s="67">
        <f t="shared" si="25"/>
        <v>1.0269013526051758</v>
      </c>
    </row>
    <row r="18" spans="1:40" s="54" customFormat="1" ht="12.75">
      <c r="A18" s="28"/>
      <c r="B18" s="36"/>
      <c r="C18" s="52">
        <v>15</v>
      </c>
      <c r="D18" s="52">
        <v>18846</v>
      </c>
      <c r="E18" s="52">
        <v>0</v>
      </c>
      <c r="F18" s="52">
        <v>8716</v>
      </c>
      <c r="G18" s="52">
        <v>5509</v>
      </c>
      <c r="H18" s="52">
        <v>5</v>
      </c>
      <c r="I18" s="52">
        <v>62</v>
      </c>
      <c r="J18" s="52">
        <v>83</v>
      </c>
      <c r="K18" s="52">
        <v>0</v>
      </c>
      <c r="L18" s="52">
        <v>0</v>
      </c>
      <c r="M18" s="52">
        <v>0</v>
      </c>
      <c r="N18" s="52">
        <v>0</v>
      </c>
      <c r="O18" s="45">
        <f t="shared" si="2"/>
        <v>33236</v>
      </c>
      <c r="P18" s="45"/>
      <c r="Q18" s="47">
        <f t="shared" si="3"/>
        <v>0.5670357443735708</v>
      </c>
      <c r="R18" s="47">
        <f t="shared" si="4"/>
        <v>0</v>
      </c>
      <c r="S18" s="47">
        <f t="shared" si="5"/>
        <v>0.2622457576122277</v>
      </c>
      <c r="T18" s="47">
        <f t="shared" si="6"/>
        <v>0.16575400168491997</v>
      </c>
      <c r="U18" s="47">
        <f t="shared" si="7"/>
        <v>0.00015043928270550006</v>
      </c>
      <c r="V18" s="47">
        <f t="shared" si="8"/>
        <v>0.0018654471055482007</v>
      </c>
      <c r="W18" s="47">
        <f t="shared" si="9"/>
        <v>0.002497292092911301</v>
      </c>
      <c r="X18" s="47">
        <f t="shared" si="10"/>
        <v>0</v>
      </c>
      <c r="Y18" s="47">
        <f t="shared" si="11"/>
        <v>0</v>
      </c>
      <c r="Z18" s="47">
        <f t="shared" si="12"/>
        <v>0</v>
      </c>
      <c r="AA18" s="47">
        <f t="shared" si="13"/>
        <v>0</v>
      </c>
      <c r="AB18" s="24"/>
      <c r="AC18" s="67">
        <f t="shared" si="14"/>
        <v>0.32169805368270665</v>
      </c>
      <c r="AD18" s="67">
        <f t="shared" si="15"/>
      </c>
      <c r="AE18" s="67">
        <f t="shared" si="16"/>
        <v>0.35100892066454054</v>
      </c>
      <c r="AF18" s="67">
        <f t="shared" si="17"/>
        <v>0.2979014636172423</v>
      </c>
      <c r="AG18" s="67">
        <f t="shared" si="18"/>
        <v>0.0013241591936982145</v>
      </c>
      <c r="AH18" s="67">
        <f t="shared" si="19"/>
        <v>0.011722944404376772</v>
      </c>
      <c r="AI18" s="67">
        <f t="shared" si="20"/>
        <v>0.0149651434784579</v>
      </c>
      <c r="AJ18" s="67">
        <f t="shared" si="21"/>
      </c>
      <c r="AK18" s="67">
        <f t="shared" si="22"/>
      </c>
      <c r="AL18" s="67">
        <f t="shared" si="23"/>
      </c>
      <c r="AM18" s="67">
        <f t="shared" si="24"/>
      </c>
      <c r="AN18" s="67">
        <f t="shared" si="25"/>
        <v>0.9986206850410224</v>
      </c>
    </row>
    <row r="19" spans="1:40" s="54" customFormat="1" ht="12.75">
      <c r="A19" s="28"/>
      <c r="B19" s="36"/>
      <c r="C19" s="52">
        <v>16</v>
      </c>
      <c r="D19" s="52">
        <v>19571</v>
      </c>
      <c r="E19" s="52">
        <v>0</v>
      </c>
      <c r="F19" s="52">
        <v>10474</v>
      </c>
      <c r="G19" s="52">
        <v>5513</v>
      </c>
      <c r="H19" s="52">
        <v>5</v>
      </c>
      <c r="I19" s="52">
        <v>434</v>
      </c>
      <c r="J19" s="52">
        <v>103</v>
      </c>
      <c r="K19" s="52">
        <v>0</v>
      </c>
      <c r="L19" s="52">
        <v>0</v>
      </c>
      <c r="M19" s="52">
        <v>0</v>
      </c>
      <c r="N19" s="52">
        <v>0</v>
      </c>
      <c r="O19" s="45">
        <f t="shared" si="2"/>
        <v>36116</v>
      </c>
      <c r="P19" s="45"/>
      <c r="Q19" s="47">
        <f t="shared" si="3"/>
        <v>0.5418927898992136</v>
      </c>
      <c r="R19" s="47">
        <f t="shared" si="4"/>
        <v>0</v>
      </c>
      <c r="S19" s="47">
        <f t="shared" si="5"/>
        <v>0.2900099678812715</v>
      </c>
      <c r="T19" s="47">
        <f t="shared" si="6"/>
        <v>0.152647026248754</v>
      </c>
      <c r="U19" s="47">
        <f t="shared" si="7"/>
        <v>0.00013844279543692546</v>
      </c>
      <c r="V19" s="47">
        <f t="shared" si="8"/>
        <v>0.01201683464392513</v>
      </c>
      <c r="W19" s="47">
        <f t="shared" si="9"/>
        <v>0.0028519215860006645</v>
      </c>
      <c r="X19" s="47">
        <f t="shared" si="10"/>
        <v>0</v>
      </c>
      <c r="Y19" s="47">
        <f t="shared" si="11"/>
        <v>0</v>
      </c>
      <c r="Z19" s="47">
        <f t="shared" si="12"/>
        <v>0</v>
      </c>
      <c r="AA19" s="47">
        <f t="shared" si="13"/>
        <v>0</v>
      </c>
      <c r="AB19" s="24"/>
      <c r="AC19" s="67">
        <f t="shared" si="14"/>
        <v>0.332010722887615</v>
      </c>
      <c r="AD19" s="67">
        <f t="shared" si="15"/>
      </c>
      <c r="AE19" s="67">
        <f t="shared" si="16"/>
        <v>0.3589859341725011</v>
      </c>
      <c r="AF19" s="67">
        <f t="shared" si="17"/>
        <v>0.28691947824061814</v>
      </c>
      <c r="AG19" s="67">
        <f t="shared" si="18"/>
        <v>0.001230071622963959</v>
      </c>
      <c r="AH19" s="67">
        <f t="shared" si="19"/>
        <v>0.053131794185178396</v>
      </c>
      <c r="AI19" s="67">
        <f t="shared" si="20"/>
        <v>0.0167115825100611</v>
      </c>
      <c r="AJ19" s="67">
        <f t="shared" si="21"/>
      </c>
      <c r="AK19" s="67">
        <f t="shared" si="22"/>
      </c>
      <c r="AL19" s="67">
        <f t="shared" si="23"/>
      </c>
      <c r="AM19" s="67">
        <f t="shared" si="24"/>
      </c>
      <c r="AN19" s="67">
        <f t="shared" si="25"/>
        <v>1.0489895836189376</v>
      </c>
    </row>
    <row r="20" spans="1:40" s="54" customFormat="1" ht="12.75">
      <c r="A20" s="28"/>
      <c r="B20" s="36"/>
      <c r="C20" s="52">
        <v>17</v>
      </c>
      <c r="D20" s="52">
        <v>19238</v>
      </c>
      <c r="E20" s="52">
        <v>0</v>
      </c>
      <c r="F20" s="52">
        <v>11687</v>
      </c>
      <c r="G20" s="52">
        <v>5512</v>
      </c>
      <c r="H20" s="52">
        <v>4</v>
      </c>
      <c r="I20" s="52">
        <v>748</v>
      </c>
      <c r="J20" s="52">
        <v>207</v>
      </c>
      <c r="K20" s="52">
        <v>0</v>
      </c>
      <c r="L20" s="52">
        <v>0</v>
      </c>
      <c r="M20" s="52">
        <v>0</v>
      </c>
      <c r="N20" s="52">
        <v>0</v>
      </c>
      <c r="O20" s="45">
        <f t="shared" si="2"/>
        <v>37413</v>
      </c>
      <c r="P20" s="45"/>
      <c r="Q20" s="47">
        <f t="shared" si="3"/>
        <v>0.5142062919306124</v>
      </c>
      <c r="R20" s="47">
        <f t="shared" si="4"/>
        <v>0</v>
      </c>
      <c r="S20" s="47">
        <f t="shared" si="5"/>
        <v>0.3123780504102852</v>
      </c>
      <c r="T20" s="47">
        <f t="shared" si="6"/>
        <v>0.14732846871408334</v>
      </c>
      <c r="U20" s="47">
        <f t="shared" si="7"/>
        <v>0.00010691470879106194</v>
      </c>
      <c r="V20" s="47">
        <f t="shared" si="8"/>
        <v>0.01999305054392858</v>
      </c>
      <c r="W20" s="47">
        <f t="shared" si="9"/>
        <v>0.005532836179937455</v>
      </c>
      <c r="X20" s="47">
        <f t="shared" si="10"/>
        <v>0</v>
      </c>
      <c r="Y20" s="47">
        <f t="shared" si="11"/>
        <v>0</v>
      </c>
      <c r="Z20" s="47">
        <f t="shared" si="12"/>
        <v>0</v>
      </c>
      <c r="AA20" s="47">
        <f t="shared" si="13"/>
        <v>0</v>
      </c>
      <c r="AB20" s="24"/>
      <c r="AC20" s="67">
        <f t="shared" si="14"/>
        <v>0.3420144155145052</v>
      </c>
      <c r="AD20" s="67">
        <f t="shared" si="15"/>
      </c>
      <c r="AE20" s="67">
        <f t="shared" si="16"/>
        <v>0.3634647080921381</v>
      </c>
      <c r="AF20" s="67">
        <f t="shared" si="17"/>
        <v>0.28214738085347973</v>
      </c>
      <c r="AG20" s="67">
        <f t="shared" si="18"/>
        <v>0.0009775724112441094</v>
      </c>
      <c r="AH20" s="67">
        <f t="shared" si="19"/>
        <v>0.07822022192509437</v>
      </c>
      <c r="AI20" s="67">
        <f t="shared" si="20"/>
        <v>0.028754452402319032</v>
      </c>
      <c r="AJ20" s="67">
        <f t="shared" si="21"/>
      </c>
      <c r="AK20" s="67">
        <f t="shared" si="22"/>
      </c>
      <c r="AL20" s="67">
        <f t="shared" si="23"/>
      </c>
      <c r="AM20" s="67">
        <f t="shared" si="24"/>
      </c>
      <c r="AN20" s="67">
        <f t="shared" si="25"/>
        <v>1.0955787511987807</v>
      </c>
    </row>
    <row r="21" spans="1:40" s="54" customFormat="1" ht="12.75">
      <c r="A21" s="28"/>
      <c r="B21" s="36"/>
      <c r="C21" s="52">
        <v>18</v>
      </c>
      <c r="D21" s="52">
        <v>20238</v>
      </c>
      <c r="E21" s="52">
        <v>0</v>
      </c>
      <c r="F21" s="52">
        <v>12114</v>
      </c>
      <c r="G21" s="52">
        <v>5512</v>
      </c>
      <c r="H21" s="52">
        <v>4</v>
      </c>
      <c r="I21" s="52">
        <v>696</v>
      </c>
      <c r="J21" s="52">
        <v>217</v>
      </c>
      <c r="K21" s="52">
        <v>0</v>
      </c>
      <c r="L21" s="52">
        <v>0</v>
      </c>
      <c r="M21" s="52">
        <v>0</v>
      </c>
      <c r="N21" s="52">
        <v>0</v>
      </c>
      <c r="O21" s="45">
        <f t="shared" si="2"/>
        <v>38799</v>
      </c>
      <c r="P21" s="45"/>
      <c r="Q21" s="47">
        <f t="shared" si="3"/>
        <v>0.5216113817366427</v>
      </c>
      <c r="R21" s="47">
        <f t="shared" si="4"/>
        <v>0</v>
      </c>
      <c r="S21" s="47">
        <f t="shared" si="5"/>
        <v>0.31222454186963583</v>
      </c>
      <c r="T21" s="47">
        <f t="shared" si="6"/>
        <v>0.14206551715250393</v>
      </c>
      <c r="U21" s="47">
        <f t="shared" si="7"/>
        <v>0.00010309544060413928</v>
      </c>
      <c r="V21" s="47">
        <f t="shared" si="8"/>
        <v>0.017938606665120236</v>
      </c>
      <c r="W21" s="47">
        <f t="shared" si="9"/>
        <v>0.005592927652774556</v>
      </c>
      <c r="X21" s="47">
        <f t="shared" si="10"/>
        <v>0</v>
      </c>
      <c r="Y21" s="47">
        <f t="shared" si="11"/>
        <v>0</v>
      </c>
      <c r="Z21" s="47">
        <f t="shared" si="12"/>
        <v>0</v>
      </c>
      <c r="AA21" s="47">
        <f t="shared" si="13"/>
        <v>0</v>
      </c>
      <c r="AB21" s="24"/>
      <c r="AC21" s="67">
        <f t="shared" si="14"/>
        <v>0.3394816123726865</v>
      </c>
      <c r="AD21" s="67">
        <f t="shared" si="15"/>
      </c>
      <c r="AE21" s="67">
        <f t="shared" si="16"/>
        <v>0.3634395654080615</v>
      </c>
      <c r="AF21" s="67">
        <f t="shared" si="17"/>
        <v>0.27723615995043444</v>
      </c>
      <c r="AG21" s="67">
        <f t="shared" si="18"/>
        <v>0.0009464012362136615</v>
      </c>
      <c r="AH21" s="67">
        <f t="shared" si="19"/>
        <v>0.07212755132496348</v>
      </c>
      <c r="AI21" s="67">
        <f t="shared" si="20"/>
        <v>0.029006334454078922</v>
      </c>
      <c r="AJ21" s="67">
        <f t="shared" si="21"/>
      </c>
      <c r="AK21" s="67">
        <f t="shared" si="22"/>
      </c>
      <c r="AL21" s="67">
        <f t="shared" si="23"/>
      </c>
      <c r="AM21" s="67">
        <f t="shared" si="24"/>
      </c>
      <c r="AN21" s="67">
        <f t="shared" si="25"/>
        <v>1.0822376247464387</v>
      </c>
    </row>
    <row r="22" spans="1:40" s="54" customFormat="1" ht="12.75">
      <c r="A22" s="28"/>
      <c r="B22" s="36"/>
      <c r="C22" s="52">
        <v>19</v>
      </c>
      <c r="D22" s="52">
        <v>20444</v>
      </c>
      <c r="E22" s="52">
        <v>0</v>
      </c>
      <c r="F22" s="52">
        <v>12648</v>
      </c>
      <c r="G22" s="52">
        <v>5513</v>
      </c>
      <c r="H22" s="52">
        <v>5</v>
      </c>
      <c r="I22" s="52">
        <v>690</v>
      </c>
      <c r="J22" s="52">
        <v>232</v>
      </c>
      <c r="K22" s="52">
        <v>0</v>
      </c>
      <c r="L22" s="52">
        <v>0</v>
      </c>
      <c r="M22" s="52">
        <v>264</v>
      </c>
      <c r="N22" s="52">
        <v>0</v>
      </c>
      <c r="O22" s="45">
        <f t="shared" si="2"/>
        <v>39815</v>
      </c>
      <c r="P22" s="45"/>
      <c r="Q22" s="47">
        <f t="shared" si="3"/>
        <v>0.513474821047344</v>
      </c>
      <c r="R22" s="47">
        <f t="shared" si="4"/>
        <v>0</v>
      </c>
      <c r="S22" s="47">
        <f t="shared" si="5"/>
        <v>0.3176692201431621</v>
      </c>
      <c r="T22" s="47">
        <f t="shared" si="6"/>
        <v>0.13846540248650005</v>
      </c>
      <c r="U22" s="47">
        <f t="shared" si="7"/>
        <v>0.0001255808112520407</v>
      </c>
      <c r="V22" s="47">
        <f t="shared" si="8"/>
        <v>0.017330151952781616</v>
      </c>
      <c r="W22" s="47">
        <f t="shared" si="9"/>
        <v>0.005826949642094688</v>
      </c>
      <c r="X22" s="47">
        <f t="shared" si="10"/>
        <v>0</v>
      </c>
      <c r="Y22" s="47">
        <f t="shared" si="11"/>
        <v>0</v>
      </c>
      <c r="Z22" s="47">
        <f t="shared" si="12"/>
        <v>0.0066306668341077485</v>
      </c>
      <c r="AA22" s="47">
        <f t="shared" si="13"/>
        <v>0</v>
      </c>
      <c r="AB22" s="24"/>
      <c r="AC22" s="67">
        <f t="shared" si="14"/>
        <v>0.3422588421077533</v>
      </c>
      <c r="AD22" s="67">
        <f t="shared" si="15"/>
      </c>
      <c r="AE22" s="67">
        <f t="shared" si="16"/>
        <v>0.364285470981959</v>
      </c>
      <c r="AF22" s="67">
        <f t="shared" si="17"/>
        <v>0.2737647639276545</v>
      </c>
      <c r="AG22" s="67">
        <f t="shared" si="18"/>
        <v>0.0011280373090867067</v>
      </c>
      <c r="AH22" s="67">
        <f t="shared" si="19"/>
        <v>0.07027909358028797</v>
      </c>
      <c r="AI22" s="67">
        <f t="shared" si="20"/>
        <v>0.029981180431039926</v>
      </c>
      <c r="AJ22" s="67">
        <f t="shared" si="21"/>
      </c>
      <c r="AK22" s="67">
        <f t="shared" si="22"/>
      </c>
      <c r="AL22" s="67">
        <f t="shared" si="23"/>
        <v>0.03325975572040539</v>
      </c>
      <c r="AM22" s="67">
        <f t="shared" si="24"/>
      </c>
      <c r="AN22" s="67">
        <f t="shared" si="25"/>
        <v>1.1149571440581867</v>
      </c>
    </row>
    <row r="23" spans="1:40" s="54" customFormat="1" ht="12.75">
      <c r="A23" s="28"/>
      <c r="B23" s="36"/>
      <c r="C23" s="52">
        <v>20</v>
      </c>
      <c r="D23" s="52">
        <v>20399</v>
      </c>
      <c r="E23" s="52">
        <v>0</v>
      </c>
      <c r="F23" s="52">
        <v>13057</v>
      </c>
      <c r="G23" s="52">
        <v>5516</v>
      </c>
      <c r="H23" s="52">
        <v>4</v>
      </c>
      <c r="I23" s="52">
        <v>688</v>
      </c>
      <c r="J23" s="52">
        <v>233</v>
      </c>
      <c r="K23" s="52">
        <v>0</v>
      </c>
      <c r="L23" s="52">
        <v>0</v>
      </c>
      <c r="M23" s="52">
        <v>270</v>
      </c>
      <c r="N23" s="52">
        <v>0</v>
      </c>
      <c r="O23" s="45">
        <f t="shared" si="2"/>
        <v>40187</v>
      </c>
      <c r="P23" s="45"/>
      <c r="Q23" s="47">
        <f t="shared" si="3"/>
        <v>0.5076019608331053</v>
      </c>
      <c r="R23" s="47">
        <f t="shared" si="4"/>
        <v>0</v>
      </c>
      <c r="S23" s="47">
        <f t="shared" si="5"/>
        <v>0.3249060641500983</v>
      </c>
      <c r="T23" s="47">
        <f t="shared" si="6"/>
        <v>0.1372583173663125</v>
      </c>
      <c r="U23" s="47">
        <f t="shared" si="7"/>
        <v>9.953467539253988E-05</v>
      </c>
      <c r="V23" s="47">
        <f t="shared" si="8"/>
        <v>0.01711996416751686</v>
      </c>
      <c r="W23" s="47">
        <f t="shared" si="9"/>
        <v>0.005797894841615448</v>
      </c>
      <c r="X23" s="47">
        <f t="shared" si="10"/>
        <v>0</v>
      </c>
      <c r="Y23" s="47">
        <f t="shared" si="11"/>
        <v>0</v>
      </c>
      <c r="Z23" s="47">
        <f t="shared" si="12"/>
        <v>0.006718590588996442</v>
      </c>
      <c r="AA23" s="47">
        <f t="shared" si="13"/>
        <v>0</v>
      </c>
      <c r="AB23" s="24"/>
      <c r="AC23" s="67">
        <f t="shared" si="14"/>
        <v>0.34418340802745934</v>
      </c>
      <c r="AD23" s="67">
        <f t="shared" si="15"/>
      </c>
      <c r="AE23" s="67">
        <f t="shared" si="16"/>
        <v>0.36526562635646603</v>
      </c>
      <c r="AF23" s="67">
        <f t="shared" si="17"/>
        <v>0.27258000227209356</v>
      </c>
      <c r="AG23" s="67">
        <f t="shared" si="18"/>
        <v>0.0009172124794687895</v>
      </c>
      <c r="AH23" s="67">
        <f t="shared" si="19"/>
        <v>0.06963562547309451</v>
      </c>
      <c r="AI23" s="67">
        <f t="shared" si="20"/>
        <v>0.029860668122978554</v>
      </c>
      <c r="AJ23" s="67">
        <f t="shared" si="21"/>
      </c>
      <c r="AK23" s="67">
        <f t="shared" si="22"/>
      </c>
      <c r="AL23" s="67">
        <f t="shared" si="23"/>
        <v>0.033612281525384716</v>
      </c>
      <c r="AM23" s="67">
        <f t="shared" si="24"/>
      </c>
      <c r="AN23" s="67">
        <f t="shared" si="25"/>
        <v>1.1160548242569455</v>
      </c>
    </row>
    <row r="24" spans="1:40" s="54" customFormat="1" ht="12.75">
      <c r="A24" s="28"/>
      <c r="B24" s="36"/>
      <c r="C24" s="52">
        <v>21</v>
      </c>
      <c r="D24" s="52">
        <v>20392</v>
      </c>
      <c r="E24" s="52">
        <v>0</v>
      </c>
      <c r="F24" s="52">
        <v>13115</v>
      </c>
      <c r="G24" s="52">
        <v>5515</v>
      </c>
      <c r="H24" s="52">
        <v>4</v>
      </c>
      <c r="I24" s="52">
        <v>916</v>
      </c>
      <c r="J24" s="52">
        <v>249</v>
      </c>
      <c r="K24" s="52">
        <v>0</v>
      </c>
      <c r="L24" s="52">
        <v>0</v>
      </c>
      <c r="M24" s="52">
        <v>288</v>
      </c>
      <c r="N24" s="52">
        <v>0</v>
      </c>
      <c r="O24" s="45">
        <f t="shared" si="2"/>
        <v>40500</v>
      </c>
      <c r="P24" s="45"/>
      <c r="Q24" s="47">
        <f t="shared" si="3"/>
        <v>0.5035061728395062</v>
      </c>
      <c r="R24" s="47">
        <f t="shared" si="4"/>
        <v>0</v>
      </c>
      <c r="S24" s="47">
        <f t="shared" si="5"/>
        <v>0.32382716049382715</v>
      </c>
      <c r="T24" s="47">
        <f t="shared" si="6"/>
        <v>0.13617283950617284</v>
      </c>
      <c r="U24" s="47">
        <f t="shared" si="7"/>
        <v>9.876543209876543E-05</v>
      </c>
      <c r="V24" s="47">
        <f t="shared" si="8"/>
        <v>0.022617283950617285</v>
      </c>
      <c r="W24" s="47">
        <f t="shared" si="9"/>
        <v>0.006148148148148148</v>
      </c>
      <c r="X24" s="47">
        <f t="shared" si="10"/>
        <v>0</v>
      </c>
      <c r="Y24" s="47">
        <f t="shared" si="11"/>
        <v>0</v>
      </c>
      <c r="Z24" s="47">
        <f t="shared" si="12"/>
        <v>0.0071111111111111115</v>
      </c>
      <c r="AA24" s="47">
        <f t="shared" si="13"/>
        <v>0</v>
      </c>
      <c r="AB24" s="24"/>
      <c r="AC24" s="67">
        <f t="shared" si="14"/>
        <v>0.34548544664525294</v>
      </c>
      <c r="AD24" s="67">
        <f t="shared" si="15"/>
      </c>
      <c r="AE24" s="67">
        <f t="shared" si="16"/>
        <v>0.36512981251379767</v>
      </c>
      <c r="AF24" s="67">
        <f t="shared" si="17"/>
        <v>0.2715055363595002</v>
      </c>
      <c r="AG24" s="67">
        <f t="shared" si="18"/>
        <v>0.0009108901621703447</v>
      </c>
      <c r="AH24" s="67">
        <f t="shared" si="19"/>
        <v>0.08569781367390564</v>
      </c>
      <c r="AI24" s="67">
        <f t="shared" si="20"/>
        <v>0.03130393789631731</v>
      </c>
      <c r="AJ24" s="67">
        <f t="shared" si="21"/>
      </c>
      <c r="AK24" s="67">
        <f t="shared" si="22"/>
      </c>
      <c r="AL24" s="67">
        <f t="shared" si="23"/>
        <v>0.03517224371881731</v>
      </c>
      <c r="AM24" s="67">
        <f t="shared" si="24"/>
      </c>
      <c r="AN24" s="67">
        <f t="shared" si="25"/>
        <v>1.1352056809697617</v>
      </c>
    </row>
    <row r="25" spans="1:40" s="54" customFormat="1" ht="12.75">
      <c r="A25" s="28"/>
      <c r="B25" s="36"/>
      <c r="C25" s="52">
        <v>22</v>
      </c>
      <c r="D25" s="52">
        <v>20420</v>
      </c>
      <c r="E25" s="52">
        <v>0</v>
      </c>
      <c r="F25" s="52">
        <v>13136</v>
      </c>
      <c r="G25" s="52">
        <v>5514</v>
      </c>
      <c r="H25" s="52">
        <v>5</v>
      </c>
      <c r="I25" s="52">
        <v>1116</v>
      </c>
      <c r="J25" s="52">
        <v>256</v>
      </c>
      <c r="K25" s="52">
        <v>0</v>
      </c>
      <c r="L25" s="52">
        <v>0</v>
      </c>
      <c r="M25" s="52">
        <v>300</v>
      </c>
      <c r="N25" s="52">
        <v>0</v>
      </c>
      <c r="O25" s="45">
        <f t="shared" si="2"/>
        <v>40769</v>
      </c>
      <c r="P25" s="45"/>
      <c r="Q25" s="47">
        <f t="shared" si="3"/>
        <v>0.5008707596458093</v>
      </c>
      <c r="R25" s="47">
        <f t="shared" si="4"/>
        <v>0</v>
      </c>
      <c r="S25" s="47">
        <f t="shared" si="5"/>
        <v>0.3222055973901739</v>
      </c>
      <c r="T25" s="47">
        <f t="shared" si="6"/>
        <v>0.13524982216880474</v>
      </c>
      <c r="U25" s="47">
        <f t="shared" si="7"/>
        <v>0.0001226422036351149</v>
      </c>
      <c r="V25" s="47">
        <f t="shared" si="8"/>
        <v>0.02737373985135765</v>
      </c>
      <c r="W25" s="47">
        <f t="shared" si="9"/>
        <v>0.006279280826117884</v>
      </c>
      <c r="X25" s="47">
        <f t="shared" si="10"/>
        <v>0</v>
      </c>
      <c r="Y25" s="47">
        <f t="shared" si="11"/>
        <v>0</v>
      </c>
      <c r="Z25" s="47">
        <f t="shared" si="12"/>
        <v>0.007358532218106895</v>
      </c>
      <c r="AA25" s="47">
        <f t="shared" si="13"/>
        <v>0</v>
      </c>
      <c r="AB25" s="24"/>
      <c r="AC25" s="67">
        <f t="shared" si="14"/>
        <v>0.3463056374450108</v>
      </c>
      <c r="AD25" s="67">
        <f t="shared" si="15"/>
      </c>
      <c r="AE25" s="67">
        <f t="shared" si="16"/>
        <v>0.3649189228837788</v>
      </c>
      <c r="AF25" s="67">
        <f t="shared" si="17"/>
        <v>0.27058507841640256</v>
      </c>
      <c r="AG25" s="67">
        <f t="shared" si="18"/>
        <v>0.001104545040991843</v>
      </c>
      <c r="AH25" s="67">
        <f t="shared" si="19"/>
        <v>0.09849540030908437</v>
      </c>
      <c r="AI25" s="67">
        <f t="shared" si="20"/>
        <v>0.03183909231861512</v>
      </c>
      <c r="AJ25" s="67">
        <f t="shared" si="21"/>
      </c>
      <c r="AK25" s="67">
        <f t="shared" si="22"/>
      </c>
      <c r="AL25" s="67">
        <f t="shared" si="23"/>
        <v>0.036144336086368474</v>
      </c>
      <c r="AM25" s="67">
        <f t="shared" si="24"/>
      </c>
      <c r="AN25" s="67">
        <f t="shared" si="25"/>
        <v>1.149393012500252</v>
      </c>
    </row>
    <row r="26" spans="1:40" s="54" customFormat="1" ht="12.75">
      <c r="A26" s="28"/>
      <c r="B26" s="36"/>
      <c r="C26" s="52">
        <v>23</v>
      </c>
      <c r="D26" s="52">
        <v>20431</v>
      </c>
      <c r="E26" s="52">
        <v>0</v>
      </c>
      <c r="F26" s="52">
        <v>13139</v>
      </c>
      <c r="G26" s="52">
        <v>5516</v>
      </c>
      <c r="H26" s="52">
        <v>6</v>
      </c>
      <c r="I26" s="52">
        <v>1360</v>
      </c>
      <c r="J26" s="52">
        <v>371</v>
      </c>
      <c r="K26" s="52">
        <v>0</v>
      </c>
      <c r="L26" s="52">
        <v>0</v>
      </c>
      <c r="M26" s="52">
        <v>246</v>
      </c>
      <c r="N26" s="52">
        <v>0</v>
      </c>
      <c r="O26" s="45">
        <f t="shared" si="2"/>
        <v>41092</v>
      </c>
      <c r="P26" s="45"/>
      <c r="Q26" s="47">
        <f t="shared" si="3"/>
        <v>0.49720140173269733</v>
      </c>
      <c r="R26" s="47">
        <f t="shared" si="4"/>
        <v>0</v>
      </c>
      <c r="S26" s="47">
        <f t="shared" si="5"/>
        <v>0.3197459359486031</v>
      </c>
      <c r="T26" s="47">
        <f t="shared" si="6"/>
        <v>0.1342353742820987</v>
      </c>
      <c r="U26" s="47">
        <f t="shared" si="7"/>
        <v>0.00014601382264187675</v>
      </c>
      <c r="V26" s="47">
        <f t="shared" si="8"/>
        <v>0.033096466465492066</v>
      </c>
      <c r="W26" s="47">
        <f t="shared" si="9"/>
        <v>0.00902852136668938</v>
      </c>
      <c r="X26" s="47">
        <f t="shared" si="10"/>
        <v>0</v>
      </c>
      <c r="Y26" s="47">
        <f t="shared" si="11"/>
        <v>0</v>
      </c>
      <c r="Z26" s="47">
        <f t="shared" si="12"/>
        <v>0.005986566728316947</v>
      </c>
      <c r="AA26" s="47">
        <f t="shared" si="13"/>
        <v>0</v>
      </c>
      <c r="AB26" s="24"/>
      <c r="AC26" s="67">
        <f t="shared" si="14"/>
        <v>0.3474245012427814</v>
      </c>
      <c r="AD26" s="67">
        <f t="shared" si="15"/>
      </c>
      <c r="AE26" s="67">
        <f t="shared" si="16"/>
        <v>0.3645834444975866</v>
      </c>
      <c r="AF26" s="67">
        <f t="shared" si="17"/>
        <v>0.26956617572162606</v>
      </c>
      <c r="AG26" s="67">
        <f t="shared" si="18"/>
        <v>0.0012895662316423778</v>
      </c>
      <c r="AH26" s="67">
        <f t="shared" si="19"/>
        <v>0.11280363836328815</v>
      </c>
      <c r="AI26" s="67">
        <f t="shared" si="20"/>
        <v>0.042500560576544215</v>
      </c>
      <c r="AJ26" s="67">
        <f t="shared" si="21"/>
      </c>
      <c r="AK26" s="67">
        <f t="shared" si="22"/>
      </c>
      <c r="AL26" s="67">
        <f t="shared" si="23"/>
        <v>0.030640668519598284</v>
      </c>
      <c r="AM26" s="67">
        <f t="shared" si="24"/>
      </c>
      <c r="AN26" s="67">
        <f t="shared" si="25"/>
        <v>1.1688085551530674</v>
      </c>
    </row>
    <row r="27" spans="1:40" s="54" customFormat="1" ht="12.75">
      <c r="A27" s="28"/>
      <c r="B27" s="36"/>
      <c r="C27" s="52">
        <v>24</v>
      </c>
      <c r="D27" s="52">
        <v>20453</v>
      </c>
      <c r="E27" s="52">
        <v>0</v>
      </c>
      <c r="F27" s="52">
        <v>13041</v>
      </c>
      <c r="G27" s="52">
        <v>5526</v>
      </c>
      <c r="H27" s="52">
        <v>5</v>
      </c>
      <c r="I27" s="52">
        <v>1494</v>
      </c>
      <c r="J27" s="52">
        <v>384</v>
      </c>
      <c r="K27" s="52">
        <v>0</v>
      </c>
      <c r="L27" s="52">
        <v>0</v>
      </c>
      <c r="M27" s="52">
        <v>408</v>
      </c>
      <c r="N27" s="52">
        <v>0</v>
      </c>
      <c r="O27" s="45">
        <f t="shared" si="2"/>
        <v>41335</v>
      </c>
      <c r="P27" s="45"/>
      <c r="Q27" s="47">
        <f t="shared" si="3"/>
        <v>0.49481069311721304</v>
      </c>
      <c r="R27" s="47">
        <f t="shared" si="4"/>
        <v>0</v>
      </c>
      <c r="S27" s="47">
        <f t="shared" si="5"/>
        <v>0.3154953429297206</v>
      </c>
      <c r="T27" s="47">
        <f t="shared" si="6"/>
        <v>0.13368815773557519</v>
      </c>
      <c r="U27" s="47">
        <f t="shared" si="7"/>
        <v>0.00012096286440062901</v>
      </c>
      <c r="V27" s="47">
        <f t="shared" si="8"/>
        <v>0.03614370388290795</v>
      </c>
      <c r="W27" s="47">
        <f t="shared" si="9"/>
        <v>0.009289947985968309</v>
      </c>
      <c r="X27" s="47">
        <f t="shared" si="10"/>
        <v>0</v>
      </c>
      <c r="Y27" s="47">
        <f t="shared" si="11"/>
        <v>0</v>
      </c>
      <c r="Z27" s="47">
        <f t="shared" si="12"/>
        <v>0.009870569735091327</v>
      </c>
      <c r="AA27" s="47">
        <f t="shared" si="13"/>
        <v>0</v>
      </c>
      <c r="AB27" s="24"/>
      <c r="AC27" s="67">
        <f t="shared" si="14"/>
        <v>0.3481389211739251</v>
      </c>
      <c r="AD27" s="67">
        <f t="shared" si="15"/>
      </c>
      <c r="AE27" s="67">
        <f t="shared" si="16"/>
        <v>0.3639590110092558</v>
      </c>
      <c r="AF27" s="67">
        <f t="shared" si="17"/>
        <v>0.2690133767218112</v>
      </c>
      <c r="AG27" s="67">
        <f t="shared" si="18"/>
        <v>0.0010910882986878766</v>
      </c>
      <c r="AH27" s="67">
        <f t="shared" si="19"/>
        <v>0.12000622360999288</v>
      </c>
      <c r="AI27" s="67">
        <f t="shared" si="20"/>
        <v>0.04346601603575747</v>
      </c>
      <c r="AJ27" s="67">
        <f t="shared" si="21"/>
      </c>
      <c r="AK27" s="67">
        <f t="shared" si="22"/>
      </c>
      <c r="AL27" s="67">
        <f t="shared" si="23"/>
        <v>0.04558424248068965</v>
      </c>
      <c r="AM27" s="67">
        <f t="shared" si="24"/>
      </c>
      <c r="AN27" s="67">
        <f t="shared" si="25"/>
        <v>1.1912588793301198</v>
      </c>
    </row>
    <row r="28" spans="1:40" s="54" customFormat="1" ht="12.75">
      <c r="A28" s="28"/>
      <c r="B28" s="36"/>
      <c r="C28" s="52">
        <v>25</v>
      </c>
      <c r="D28" s="52">
        <v>20327</v>
      </c>
      <c r="E28" s="52">
        <v>0</v>
      </c>
      <c r="F28" s="52">
        <v>12956</v>
      </c>
      <c r="G28" s="52">
        <v>5508</v>
      </c>
      <c r="H28" s="52">
        <v>7</v>
      </c>
      <c r="I28" s="52">
        <v>1500</v>
      </c>
      <c r="J28" s="52">
        <v>383</v>
      </c>
      <c r="K28" s="52">
        <v>0</v>
      </c>
      <c r="L28" s="52">
        <v>0</v>
      </c>
      <c r="M28" s="52">
        <v>654</v>
      </c>
      <c r="N28" s="52">
        <v>0</v>
      </c>
      <c r="O28" s="45">
        <f t="shared" si="2"/>
        <v>41360</v>
      </c>
      <c r="P28" s="45"/>
      <c r="Q28" s="47">
        <f t="shared" si="3"/>
        <v>0.4914651837524178</v>
      </c>
      <c r="R28" s="47">
        <f t="shared" si="4"/>
        <v>0</v>
      </c>
      <c r="S28" s="47">
        <f t="shared" si="5"/>
        <v>0.3132495164410058</v>
      </c>
      <c r="T28" s="47">
        <f t="shared" si="6"/>
        <v>0.13317214700193425</v>
      </c>
      <c r="U28" s="47">
        <f t="shared" si="7"/>
        <v>0.00016924564796905222</v>
      </c>
      <c r="V28" s="47">
        <f t="shared" si="8"/>
        <v>0.0362669245647969</v>
      </c>
      <c r="W28" s="47">
        <f t="shared" si="9"/>
        <v>0.009260154738878142</v>
      </c>
      <c r="X28" s="47">
        <f t="shared" si="10"/>
        <v>0</v>
      </c>
      <c r="Y28" s="47">
        <f t="shared" si="11"/>
        <v>0</v>
      </c>
      <c r="Z28" s="47">
        <f t="shared" si="12"/>
        <v>0.015812379110251452</v>
      </c>
      <c r="AA28" s="47">
        <f t="shared" si="13"/>
        <v>0</v>
      </c>
      <c r="AB28" s="24"/>
      <c r="AC28" s="67">
        <f t="shared" si="14"/>
        <v>0.34911926157825945</v>
      </c>
      <c r="AD28" s="67">
        <f t="shared" si="15"/>
      </c>
      <c r="AE28" s="67">
        <f t="shared" si="16"/>
        <v>0.36360601415650323</v>
      </c>
      <c r="AF28" s="67">
        <f t="shared" si="17"/>
        <v>0.2684900501095353</v>
      </c>
      <c r="AG28" s="67">
        <f t="shared" si="18"/>
        <v>0.0014697561779712035</v>
      </c>
      <c r="AH28" s="67">
        <f t="shared" si="19"/>
        <v>0.12029191690372373</v>
      </c>
      <c r="AI28" s="67">
        <f t="shared" si="20"/>
        <v>0.043356364147984466</v>
      </c>
      <c r="AJ28" s="67">
        <f t="shared" si="21"/>
      </c>
      <c r="AK28" s="67">
        <f t="shared" si="22"/>
      </c>
      <c r="AL28" s="67">
        <f t="shared" si="23"/>
        <v>0.06557333779381586</v>
      </c>
      <c r="AM28" s="67">
        <f t="shared" si="24"/>
      </c>
      <c r="AN28" s="67">
        <f t="shared" si="25"/>
        <v>1.211906700867793</v>
      </c>
    </row>
    <row r="29" spans="1:40" s="54" customFormat="1" ht="12.75">
      <c r="A29" s="28"/>
      <c r="B29" s="36"/>
      <c r="C29" s="52">
        <v>26</v>
      </c>
      <c r="D29" s="52">
        <v>20341</v>
      </c>
      <c r="E29" s="52">
        <v>0</v>
      </c>
      <c r="F29" s="52">
        <v>12643</v>
      </c>
      <c r="G29" s="52">
        <v>5504</v>
      </c>
      <c r="H29" s="52">
        <v>5</v>
      </c>
      <c r="I29" s="52">
        <v>1506</v>
      </c>
      <c r="J29" s="52">
        <v>377</v>
      </c>
      <c r="K29" s="52">
        <v>0</v>
      </c>
      <c r="L29" s="52">
        <v>0</v>
      </c>
      <c r="M29" s="52">
        <v>654</v>
      </c>
      <c r="N29" s="52">
        <v>0</v>
      </c>
      <c r="O29" s="45">
        <f t="shared" si="2"/>
        <v>41056</v>
      </c>
      <c r="P29" s="45"/>
      <c r="Q29" s="47">
        <f t="shared" si="3"/>
        <v>0.4954452455183164</v>
      </c>
      <c r="R29" s="47">
        <f t="shared" si="4"/>
        <v>0</v>
      </c>
      <c r="S29" s="47">
        <f t="shared" si="5"/>
        <v>0.3079452455183164</v>
      </c>
      <c r="T29" s="47">
        <f t="shared" si="6"/>
        <v>0.13406079501169135</v>
      </c>
      <c r="U29" s="47">
        <f t="shared" si="7"/>
        <v>0.00012178487918939984</v>
      </c>
      <c r="V29" s="47">
        <f t="shared" si="8"/>
        <v>0.03668160561184723</v>
      </c>
      <c r="W29" s="47">
        <f t="shared" si="9"/>
        <v>0.009182579890880747</v>
      </c>
      <c r="X29" s="47">
        <f t="shared" si="10"/>
        <v>0</v>
      </c>
      <c r="Y29" s="47">
        <f t="shared" si="11"/>
        <v>0</v>
      </c>
      <c r="Z29" s="47">
        <f t="shared" si="12"/>
        <v>0.0159294621979735</v>
      </c>
      <c r="AA29" s="47">
        <f t="shared" si="13"/>
        <v>0</v>
      </c>
      <c r="AB29" s="24"/>
      <c r="AC29" s="67">
        <f t="shared" si="14"/>
        <v>0.3479504204629946</v>
      </c>
      <c r="AD29" s="67">
        <f t="shared" si="15"/>
      </c>
      <c r="AE29" s="67">
        <f t="shared" si="16"/>
        <v>0.362708160468777</v>
      </c>
      <c r="AF29" s="67">
        <f t="shared" si="17"/>
        <v>0.26939005822445483</v>
      </c>
      <c r="AG29" s="67">
        <f t="shared" si="18"/>
        <v>0.001097678092724725</v>
      </c>
      <c r="AH29" s="67">
        <f t="shared" si="19"/>
        <v>0.12125030854777911</v>
      </c>
      <c r="AI29" s="67">
        <f t="shared" si="20"/>
        <v>0.043070405035748535</v>
      </c>
      <c r="AJ29" s="67">
        <f t="shared" si="21"/>
      </c>
      <c r="AK29" s="67">
        <f t="shared" si="22"/>
      </c>
      <c r="AL29" s="67">
        <f t="shared" si="23"/>
        <v>0.06594136143405689</v>
      </c>
      <c r="AM29" s="67">
        <f t="shared" si="24"/>
      </c>
      <c r="AN29" s="67">
        <f t="shared" si="25"/>
        <v>1.2114083922665357</v>
      </c>
    </row>
    <row r="30" spans="1:40" s="54" customFormat="1" ht="12.75">
      <c r="A30" s="28"/>
      <c r="B30" s="36"/>
      <c r="C30" s="52">
        <v>27</v>
      </c>
      <c r="D30" s="52">
        <v>20369</v>
      </c>
      <c r="E30" s="52">
        <v>0</v>
      </c>
      <c r="F30" s="52">
        <v>12623</v>
      </c>
      <c r="G30" s="52">
        <v>5502</v>
      </c>
      <c r="H30" s="52">
        <v>7</v>
      </c>
      <c r="I30" s="52">
        <v>1268</v>
      </c>
      <c r="J30" s="52">
        <v>359</v>
      </c>
      <c r="K30" s="52">
        <v>0</v>
      </c>
      <c r="L30" s="52">
        <v>0</v>
      </c>
      <c r="M30" s="52">
        <v>654</v>
      </c>
      <c r="N30" s="52">
        <v>0</v>
      </c>
      <c r="O30" s="45">
        <f t="shared" si="2"/>
        <v>40809</v>
      </c>
      <c r="P30" s="45"/>
      <c r="Q30" s="47">
        <f t="shared" si="3"/>
        <v>0.4991300938518464</v>
      </c>
      <c r="R30" s="47">
        <f t="shared" si="4"/>
        <v>0</v>
      </c>
      <c r="S30" s="47">
        <f t="shared" si="5"/>
        <v>0.3093190227645862</v>
      </c>
      <c r="T30" s="47">
        <f t="shared" si="6"/>
        <v>0.13482320076453724</v>
      </c>
      <c r="U30" s="47">
        <f t="shared" si="7"/>
        <v>0.00017153078977676493</v>
      </c>
      <c r="V30" s="47">
        <f t="shared" si="8"/>
        <v>0.03107157734813399</v>
      </c>
      <c r="W30" s="47">
        <f t="shared" si="9"/>
        <v>0.008797079075694087</v>
      </c>
      <c r="X30" s="47">
        <f t="shared" si="10"/>
        <v>0</v>
      </c>
      <c r="Y30" s="47">
        <f t="shared" si="11"/>
        <v>0</v>
      </c>
      <c r="Z30" s="47">
        <f t="shared" si="12"/>
        <v>0.016025876644857752</v>
      </c>
      <c r="AA30" s="47">
        <f t="shared" si="13"/>
        <v>0</v>
      </c>
      <c r="AB30" s="24"/>
      <c r="AC30" s="67">
        <f t="shared" si="14"/>
        <v>0.3468397662582331</v>
      </c>
      <c r="AD30" s="67">
        <f t="shared" si="15"/>
      </c>
      <c r="AE30" s="67">
        <f t="shared" si="16"/>
        <v>0.3629494040525365</v>
      </c>
      <c r="AF30" s="67">
        <f t="shared" si="17"/>
        <v>0.27015751396650844</v>
      </c>
      <c r="AG30" s="67">
        <f t="shared" si="18"/>
        <v>0.0014873002138431127</v>
      </c>
      <c r="AH30" s="67">
        <f t="shared" si="19"/>
        <v>0.1078637934974623</v>
      </c>
      <c r="AI30" s="67">
        <f t="shared" si="20"/>
        <v>0.0416395270003421</v>
      </c>
      <c r="AJ30" s="67">
        <f t="shared" si="21"/>
      </c>
      <c r="AK30" s="67">
        <f t="shared" si="22"/>
      </c>
      <c r="AL30" s="67">
        <f t="shared" si="23"/>
        <v>0.06624377158568451</v>
      </c>
      <c r="AM30" s="67">
        <f t="shared" si="24"/>
      </c>
      <c r="AN30" s="67">
        <f t="shared" si="25"/>
        <v>1.19718107657461</v>
      </c>
    </row>
    <row r="31" spans="1:40" s="54" customFormat="1" ht="12.75">
      <c r="A31" s="28"/>
      <c r="B31" s="36"/>
      <c r="C31" s="52">
        <v>28</v>
      </c>
      <c r="D31" s="52">
        <v>20471</v>
      </c>
      <c r="E31" s="52">
        <v>0</v>
      </c>
      <c r="F31" s="52">
        <v>12664</v>
      </c>
      <c r="G31" s="52">
        <v>5502</v>
      </c>
      <c r="H31" s="52">
        <v>12</v>
      </c>
      <c r="I31" s="52">
        <v>1054</v>
      </c>
      <c r="J31" s="52">
        <v>287</v>
      </c>
      <c r="K31" s="52">
        <v>0</v>
      </c>
      <c r="L31" s="52">
        <v>0</v>
      </c>
      <c r="M31" s="52">
        <v>542</v>
      </c>
      <c r="N31" s="52">
        <v>0</v>
      </c>
      <c r="O31" s="45">
        <f t="shared" si="2"/>
        <v>40560</v>
      </c>
      <c r="P31" s="45"/>
      <c r="Q31" s="47">
        <f t="shared" si="3"/>
        <v>0.5047090729783037</v>
      </c>
      <c r="R31" s="47">
        <f t="shared" si="4"/>
        <v>0</v>
      </c>
      <c r="S31" s="47">
        <f t="shared" si="5"/>
        <v>0.3122287968441815</v>
      </c>
      <c r="T31" s="47">
        <f t="shared" si="6"/>
        <v>0.13565088757396448</v>
      </c>
      <c r="U31" s="47">
        <f t="shared" si="7"/>
        <v>0.0002958579881656805</v>
      </c>
      <c r="V31" s="47">
        <f t="shared" si="8"/>
        <v>0.0259861932938856</v>
      </c>
      <c r="W31" s="47">
        <f t="shared" si="9"/>
        <v>0.007075936883629191</v>
      </c>
      <c r="X31" s="47">
        <f t="shared" si="10"/>
        <v>0</v>
      </c>
      <c r="Y31" s="47">
        <f t="shared" si="11"/>
        <v>0</v>
      </c>
      <c r="Z31" s="47">
        <f t="shared" si="12"/>
        <v>0.013362919132149901</v>
      </c>
      <c r="AA31" s="47">
        <f t="shared" si="13"/>
        <v>0</v>
      </c>
      <c r="AB31" s="24"/>
      <c r="AC31" s="67">
        <f t="shared" si="14"/>
        <v>0.34510649188227766</v>
      </c>
      <c r="AD31" s="67">
        <f t="shared" si="15"/>
      </c>
      <c r="AE31" s="67">
        <f t="shared" si="16"/>
        <v>0.3634402633338807</v>
      </c>
      <c r="AF31" s="67">
        <f t="shared" si="17"/>
        <v>0.270985803098781</v>
      </c>
      <c r="AG31" s="67">
        <f t="shared" si="18"/>
        <v>0.002404032836827534</v>
      </c>
      <c r="AH31" s="67">
        <f t="shared" si="19"/>
        <v>0.09485454053892012</v>
      </c>
      <c r="AI31" s="67">
        <f t="shared" si="20"/>
        <v>0.03503335567699858</v>
      </c>
      <c r="AJ31" s="67">
        <f t="shared" si="21"/>
      </c>
      <c r="AK31" s="67">
        <f t="shared" si="22"/>
      </c>
      <c r="AL31" s="67">
        <f t="shared" si="23"/>
        <v>0.0576646259161582</v>
      </c>
      <c r="AM31" s="67">
        <f t="shared" si="24"/>
      </c>
      <c r="AN31" s="67">
        <f t="shared" si="25"/>
        <v>1.1694891132838439</v>
      </c>
    </row>
    <row r="32" spans="1:40" s="54" customFormat="1" ht="12.75">
      <c r="A32" s="28"/>
      <c r="B32" s="36"/>
      <c r="C32" s="52">
        <v>29</v>
      </c>
      <c r="D32" s="52">
        <v>20619</v>
      </c>
      <c r="E32" s="52">
        <v>0</v>
      </c>
      <c r="F32" s="52">
        <v>12637</v>
      </c>
      <c r="G32" s="52">
        <v>5503</v>
      </c>
      <c r="H32" s="52">
        <v>18</v>
      </c>
      <c r="I32" s="52">
        <v>954</v>
      </c>
      <c r="J32" s="52">
        <v>267</v>
      </c>
      <c r="K32" s="52">
        <v>0</v>
      </c>
      <c r="L32" s="52">
        <v>0</v>
      </c>
      <c r="M32" s="52">
        <v>352</v>
      </c>
      <c r="N32" s="52">
        <v>0</v>
      </c>
      <c r="O32" s="45">
        <f t="shared" si="2"/>
        <v>40379</v>
      </c>
      <c r="P32" s="45"/>
      <c r="Q32" s="47">
        <f t="shared" si="3"/>
        <v>0.5106367171054261</v>
      </c>
      <c r="R32" s="47">
        <f t="shared" si="4"/>
        <v>0</v>
      </c>
      <c r="S32" s="47">
        <f t="shared" si="5"/>
        <v>0.31295970677827584</v>
      </c>
      <c r="T32" s="47">
        <f t="shared" si="6"/>
        <v>0.13628371183040688</v>
      </c>
      <c r="U32" s="47">
        <f t="shared" si="7"/>
        <v>0.00044577626984323537</v>
      </c>
      <c r="V32" s="47">
        <f t="shared" si="8"/>
        <v>0.023626142301691473</v>
      </c>
      <c r="W32" s="47">
        <f t="shared" si="9"/>
        <v>0.006612348002674658</v>
      </c>
      <c r="X32" s="47">
        <f t="shared" si="10"/>
        <v>0</v>
      </c>
      <c r="Y32" s="47">
        <f t="shared" si="11"/>
        <v>0</v>
      </c>
      <c r="Z32" s="47">
        <f t="shared" si="12"/>
        <v>0.008717402610267714</v>
      </c>
      <c r="AA32" s="47">
        <f t="shared" si="13"/>
        <v>0</v>
      </c>
      <c r="AB32" s="24"/>
      <c r="AC32" s="67">
        <f t="shared" si="14"/>
        <v>0.34319733775982175</v>
      </c>
      <c r="AD32" s="67">
        <f t="shared" si="15"/>
      </c>
      <c r="AE32" s="67">
        <f t="shared" si="16"/>
        <v>0.3635592916345897</v>
      </c>
      <c r="AF32" s="67">
        <f t="shared" si="17"/>
        <v>0.27161567951308857</v>
      </c>
      <c r="AG32" s="67">
        <f t="shared" si="18"/>
        <v>0.0034394730092553536</v>
      </c>
      <c r="AH32" s="67">
        <f t="shared" si="19"/>
        <v>0.08848938776169636</v>
      </c>
      <c r="AI32" s="67">
        <f t="shared" si="20"/>
        <v>0.033186161050780136</v>
      </c>
      <c r="AJ32" s="67">
        <f t="shared" si="21"/>
      </c>
      <c r="AK32" s="67">
        <f t="shared" si="22"/>
      </c>
      <c r="AL32" s="67">
        <f t="shared" si="23"/>
        <v>0.04134170610544902</v>
      </c>
      <c r="AM32" s="67">
        <f t="shared" si="24"/>
      </c>
      <c r="AN32" s="67">
        <f t="shared" si="25"/>
        <v>1.1448290368346812</v>
      </c>
    </row>
    <row r="33" spans="1:40" s="54" customFormat="1" ht="12.75">
      <c r="A33" s="28"/>
      <c r="B33" s="36"/>
      <c r="C33" s="52">
        <v>30</v>
      </c>
      <c r="D33" s="52">
        <v>20605</v>
      </c>
      <c r="E33" s="52">
        <v>0</v>
      </c>
      <c r="F33" s="52">
        <v>12341</v>
      </c>
      <c r="G33" s="52">
        <v>5502</v>
      </c>
      <c r="H33" s="52">
        <v>27</v>
      </c>
      <c r="I33" s="52">
        <v>944</v>
      </c>
      <c r="J33" s="52">
        <v>265</v>
      </c>
      <c r="K33" s="52">
        <v>8</v>
      </c>
      <c r="L33" s="52">
        <v>0</v>
      </c>
      <c r="M33" s="52">
        <v>352</v>
      </c>
      <c r="N33" s="52">
        <v>0</v>
      </c>
      <c r="O33" s="45">
        <f t="shared" si="2"/>
        <v>40074</v>
      </c>
      <c r="P33" s="45"/>
      <c r="Q33" s="47">
        <f t="shared" si="3"/>
        <v>0.514173778509757</v>
      </c>
      <c r="R33" s="47">
        <f t="shared" si="4"/>
        <v>0</v>
      </c>
      <c r="S33" s="47">
        <f t="shared" si="5"/>
        <v>0.30795528272695516</v>
      </c>
      <c r="T33" s="47">
        <f t="shared" si="6"/>
        <v>0.1372960023955682</v>
      </c>
      <c r="U33" s="47">
        <f t="shared" si="7"/>
        <v>0.0006737535559215452</v>
      </c>
      <c r="V33" s="47">
        <f t="shared" si="8"/>
        <v>0.023556420621849577</v>
      </c>
      <c r="W33" s="47">
        <f t="shared" si="9"/>
        <v>0.006612766382192943</v>
      </c>
      <c r="X33" s="47">
        <f t="shared" si="10"/>
        <v>0.00019963068323601338</v>
      </c>
      <c r="Y33" s="47">
        <f t="shared" si="11"/>
        <v>0</v>
      </c>
      <c r="Z33" s="47">
        <f t="shared" si="12"/>
        <v>0.008783750062384589</v>
      </c>
      <c r="AA33" s="47">
        <f t="shared" si="13"/>
        <v>0</v>
      </c>
      <c r="AB33" s="24"/>
      <c r="AC33" s="67">
        <f t="shared" si="14"/>
        <v>0.3420253022314925</v>
      </c>
      <c r="AD33" s="67">
        <f t="shared" si="15"/>
      </c>
      <c r="AE33" s="67">
        <f t="shared" si="16"/>
        <v>0.36270994525499733</v>
      </c>
      <c r="AF33" s="67">
        <f t="shared" si="17"/>
        <v>0.27261715041536605</v>
      </c>
      <c r="AG33" s="67">
        <f t="shared" si="18"/>
        <v>0.004920183816555192</v>
      </c>
      <c r="AH33" s="67">
        <f t="shared" si="19"/>
        <v>0.08829787078332414</v>
      </c>
      <c r="AI33" s="67">
        <f t="shared" si="20"/>
        <v>0.0331878424280426</v>
      </c>
      <c r="AJ33" s="67">
        <f t="shared" si="21"/>
        <v>0.0017006620716222697</v>
      </c>
      <c r="AK33" s="67">
        <f t="shared" si="22"/>
      </c>
      <c r="AL33" s="67">
        <f t="shared" si="23"/>
        <v>0.041589755218375234</v>
      </c>
      <c r="AM33" s="67">
        <f t="shared" si="24"/>
      </c>
      <c r="AN33" s="67">
        <f t="shared" si="25"/>
        <v>1.1470487122197752</v>
      </c>
    </row>
    <row r="34" spans="1:40" s="54" customFormat="1" ht="12.75">
      <c r="A34" s="28"/>
      <c r="B34" s="36"/>
      <c r="C34" s="52">
        <v>31</v>
      </c>
      <c r="D34" s="52">
        <v>20575</v>
      </c>
      <c r="E34" s="52">
        <v>0</v>
      </c>
      <c r="F34" s="52">
        <v>12469</v>
      </c>
      <c r="G34" s="52">
        <v>5503</v>
      </c>
      <c r="H34" s="52">
        <v>26</v>
      </c>
      <c r="I34" s="52">
        <v>836</v>
      </c>
      <c r="J34" s="52">
        <v>181</v>
      </c>
      <c r="K34" s="52">
        <v>6</v>
      </c>
      <c r="L34" s="52">
        <v>0</v>
      </c>
      <c r="M34" s="52">
        <v>206</v>
      </c>
      <c r="N34" s="52">
        <v>0</v>
      </c>
      <c r="O34" s="45">
        <f t="shared" si="2"/>
        <v>39833</v>
      </c>
      <c r="P34" s="45"/>
      <c r="Q34" s="47">
        <f t="shared" si="3"/>
        <v>0.51653151909221</v>
      </c>
      <c r="R34" s="47">
        <f t="shared" si="4"/>
        <v>0</v>
      </c>
      <c r="S34" s="47">
        <f t="shared" si="5"/>
        <v>0.31303190821680515</v>
      </c>
      <c r="T34" s="47">
        <f t="shared" si="6"/>
        <v>0.1381517836969347</v>
      </c>
      <c r="U34" s="47">
        <f t="shared" si="7"/>
        <v>0.0006527251274069239</v>
      </c>
      <c r="V34" s="47">
        <f t="shared" si="8"/>
        <v>0.02098762332739186</v>
      </c>
      <c r="W34" s="47">
        <f t="shared" si="9"/>
        <v>0.0045439710792558935</v>
      </c>
      <c r="X34" s="47">
        <f t="shared" si="10"/>
        <v>0.000150628875555444</v>
      </c>
      <c r="Y34" s="47">
        <f t="shared" si="11"/>
        <v>0</v>
      </c>
      <c r="Z34" s="47">
        <f t="shared" si="12"/>
        <v>0.005171591394070243</v>
      </c>
      <c r="AA34" s="47">
        <f t="shared" si="13"/>
        <v>0</v>
      </c>
      <c r="AB34" s="24"/>
      <c r="AC34" s="67">
        <f t="shared" si="14"/>
        <v>0.34123051903282475</v>
      </c>
      <c r="AD34" s="67">
        <f t="shared" si="15"/>
      </c>
      <c r="AE34" s="67">
        <f t="shared" si="16"/>
        <v>0.3635709568950469</v>
      </c>
      <c r="AF34" s="67">
        <f t="shared" si="17"/>
        <v>0.2734579606631205</v>
      </c>
      <c r="AG34" s="67">
        <f t="shared" si="18"/>
        <v>0.004787317446366951</v>
      </c>
      <c r="AH34" s="67">
        <f t="shared" si="19"/>
        <v>0.08109244872304808</v>
      </c>
      <c r="AI34" s="67">
        <f t="shared" si="20"/>
        <v>0.024509970807001454</v>
      </c>
      <c r="AJ34" s="67">
        <f t="shared" si="21"/>
        <v>0.0013256382684038392</v>
      </c>
      <c r="AK34" s="67">
        <f t="shared" si="22"/>
      </c>
      <c r="AL34" s="67">
        <f t="shared" si="23"/>
        <v>0.027226229856651348</v>
      </c>
      <c r="AM34" s="67">
        <f t="shared" si="24"/>
      </c>
      <c r="AN34" s="67">
        <f t="shared" si="25"/>
        <v>1.1172010416924638</v>
      </c>
    </row>
    <row r="35" spans="1:40" s="54" customFormat="1" ht="12.75">
      <c r="A35" s="28"/>
      <c r="B35" s="36"/>
      <c r="C35" s="52">
        <v>32</v>
      </c>
      <c r="D35" s="52">
        <v>20639</v>
      </c>
      <c r="E35" s="52">
        <v>0</v>
      </c>
      <c r="F35" s="52">
        <v>12646</v>
      </c>
      <c r="G35" s="52">
        <v>5502</v>
      </c>
      <c r="H35" s="52">
        <v>23</v>
      </c>
      <c r="I35" s="52">
        <v>970</v>
      </c>
      <c r="J35" s="52">
        <v>204</v>
      </c>
      <c r="K35" s="52">
        <v>0</v>
      </c>
      <c r="L35" s="52">
        <v>0</v>
      </c>
      <c r="M35" s="52">
        <v>210</v>
      </c>
      <c r="N35" s="52">
        <v>0</v>
      </c>
      <c r="O35" s="45">
        <f t="shared" si="2"/>
        <v>40226</v>
      </c>
      <c r="P35" s="45"/>
      <c r="Q35" s="47">
        <f t="shared" si="3"/>
        <v>0.5130761199224382</v>
      </c>
      <c r="R35" s="47">
        <f t="shared" si="4"/>
        <v>0</v>
      </c>
      <c r="S35" s="47">
        <f t="shared" si="5"/>
        <v>0.31437378809725053</v>
      </c>
      <c r="T35" s="47">
        <f t="shared" si="6"/>
        <v>0.13677720877044697</v>
      </c>
      <c r="U35" s="47">
        <f t="shared" si="7"/>
        <v>0.0005717695023119376</v>
      </c>
      <c r="V35" s="47">
        <f t="shared" si="8"/>
        <v>0.024113757271416496</v>
      </c>
      <c r="W35" s="47">
        <f t="shared" si="9"/>
        <v>0.0050713468900710984</v>
      </c>
      <c r="X35" s="47">
        <f t="shared" si="10"/>
        <v>0</v>
      </c>
      <c r="Y35" s="47">
        <f t="shared" si="11"/>
        <v>0</v>
      </c>
      <c r="Z35" s="47">
        <f t="shared" si="12"/>
        <v>0.0052205041515437775</v>
      </c>
      <c r="AA35" s="47">
        <f t="shared" si="13"/>
        <v>0</v>
      </c>
      <c r="AB35" s="24"/>
      <c r="AC35" s="67">
        <f t="shared" si="14"/>
        <v>0.34239163245839355</v>
      </c>
      <c r="AD35" s="67">
        <f t="shared" si="15"/>
      </c>
      <c r="AE35" s="67">
        <f t="shared" si="16"/>
        <v>0.36378473157347013</v>
      </c>
      <c r="AF35" s="67">
        <f t="shared" si="17"/>
        <v>0.27210483766812543</v>
      </c>
      <c r="AG35" s="67">
        <f t="shared" si="18"/>
        <v>0.004269274005942236</v>
      </c>
      <c r="AH35" s="67">
        <f t="shared" si="19"/>
        <v>0.08982308898248062</v>
      </c>
      <c r="AI35" s="67">
        <f t="shared" si="20"/>
        <v>0.02679775177559951</v>
      </c>
      <c r="AJ35" s="67">
        <f t="shared" si="21"/>
      </c>
      <c r="AK35" s="67">
        <f t="shared" si="22"/>
      </c>
      <c r="AL35" s="67">
        <f t="shared" si="23"/>
        <v>0.02743459138888024</v>
      </c>
      <c r="AM35" s="67">
        <f t="shared" si="24"/>
      </c>
      <c r="AN35" s="67">
        <f t="shared" si="25"/>
        <v>1.1266059078528918</v>
      </c>
    </row>
    <row r="36" spans="1:40" s="54" customFormat="1" ht="12.75">
      <c r="A36" s="28"/>
      <c r="B36" s="36"/>
      <c r="C36" s="52">
        <v>33</v>
      </c>
      <c r="D36" s="52">
        <v>20657</v>
      </c>
      <c r="E36" s="52">
        <v>0</v>
      </c>
      <c r="F36" s="52">
        <v>12170</v>
      </c>
      <c r="G36" s="52">
        <v>5506</v>
      </c>
      <c r="H36" s="52">
        <v>26</v>
      </c>
      <c r="I36" s="52">
        <v>994</v>
      </c>
      <c r="J36" s="52">
        <v>264</v>
      </c>
      <c r="K36" s="52">
        <v>0</v>
      </c>
      <c r="L36" s="52">
        <v>0</v>
      </c>
      <c r="M36" s="52">
        <v>1252</v>
      </c>
      <c r="N36" s="52">
        <v>0</v>
      </c>
      <c r="O36" s="45">
        <f t="shared" si="2"/>
        <v>40902</v>
      </c>
      <c r="P36" s="45"/>
      <c r="Q36" s="47">
        <f t="shared" si="3"/>
        <v>0.5050364285365019</v>
      </c>
      <c r="R36" s="47">
        <f t="shared" si="4"/>
        <v>0</v>
      </c>
      <c r="S36" s="47">
        <f t="shared" si="5"/>
        <v>0.2975404625690675</v>
      </c>
      <c r="T36" s="47">
        <f t="shared" si="6"/>
        <v>0.13461444428145322</v>
      </c>
      <c r="U36" s="47">
        <f t="shared" si="7"/>
        <v>0.0006356657376167424</v>
      </c>
      <c r="V36" s="47">
        <f t="shared" si="8"/>
        <v>0.024301990122732386</v>
      </c>
      <c r="W36" s="47">
        <f t="shared" si="9"/>
        <v>0.006454452105031538</v>
      </c>
      <c r="X36" s="47">
        <f t="shared" si="10"/>
        <v>0</v>
      </c>
      <c r="Y36" s="47">
        <f t="shared" si="11"/>
        <v>0</v>
      </c>
      <c r="Z36" s="47">
        <f t="shared" si="12"/>
        <v>0.03060975013446775</v>
      </c>
      <c r="AA36" s="47">
        <f t="shared" si="13"/>
        <v>0</v>
      </c>
      <c r="AB36" s="24"/>
      <c r="AC36" s="67">
        <f t="shared" si="14"/>
        <v>0.34500286711293043</v>
      </c>
      <c r="AD36" s="67">
        <f t="shared" si="15"/>
      </c>
      <c r="AE36" s="67">
        <f t="shared" si="16"/>
        <v>0.3606800526770032</v>
      </c>
      <c r="AF36" s="67">
        <f t="shared" si="17"/>
        <v>0.2699478043913479</v>
      </c>
      <c r="AG36" s="67">
        <f t="shared" si="18"/>
        <v>0.004679032327680879</v>
      </c>
      <c r="AH36" s="67">
        <f t="shared" si="19"/>
        <v>0.09033528560292066</v>
      </c>
      <c r="AI36" s="67">
        <f t="shared" si="20"/>
        <v>0.03254970603602157</v>
      </c>
      <c r="AJ36" s="67">
        <f t="shared" si="21"/>
      </c>
      <c r="AK36" s="67">
        <f t="shared" si="22"/>
      </c>
      <c r="AL36" s="67">
        <f t="shared" si="23"/>
        <v>0.10671895590781275</v>
      </c>
      <c r="AM36" s="67">
        <f t="shared" si="24"/>
      </c>
      <c r="AN36" s="67">
        <f t="shared" si="25"/>
        <v>1.2099137040557175</v>
      </c>
    </row>
    <row r="37" spans="1:40" s="54" customFormat="1" ht="12.75">
      <c r="A37" s="28"/>
      <c r="B37" s="36"/>
      <c r="C37" s="52">
        <v>34</v>
      </c>
      <c r="D37" s="52">
        <v>20766</v>
      </c>
      <c r="E37" s="52">
        <v>0</v>
      </c>
      <c r="F37" s="52">
        <v>12528</v>
      </c>
      <c r="G37" s="52">
        <v>5510</v>
      </c>
      <c r="H37" s="52">
        <v>30</v>
      </c>
      <c r="I37" s="52">
        <v>906</v>
      </c>
      <c r="J37" s="52">
        <v>224</v>
      </c>
      <c r="K37" s="52">
        <v>0</v>
      </c>
      <c r="L37" s="52">
        <v>0</v>
      </c>
      <c r="M37" s="52">
        <v>1260</v>
      </c>
      <c r="N37" s="52">
        <v>0</v>
      </c>
      <c r="O37" s="45">
        <f t="shared" si="2"/>
        <v>41258</v>
      </c>
      <c r="P37" s="45"/>
      <c r="Q37" s="47">
        <f t="shared" si="3"/>
        <v>0.503320568132241</v>
      </c>
      <c r="R37" s="47">
        <f t="shared" si="4"/>
        <v>0</v>
      </c>
      <c r="S37" s="47">
        <f t="shared" si="5"/>
        <v>0.3036502011731058</v>
      </c>
      <c r="T37" s="47">
        <f t="shared" si="6"/>
        <v>0.1335498569974308</v>
      </c>
      <c r="U37" s="47">
        <f t="shared" si="7"/>
        <v>0.0007271317077900043</v>
      </c>
      <c r="V37" s="47">
        <f t="shared" si="8"/>
        <v>0.02195937757525813</v>
      </c>
      <c r="W37" s="47">
        <f t="shared" si="9"/>
        <v>0.005429250084832033</v>
      </c>
      <c r="X37" s="47">
        <f t="shared" si="10"/>
        <v>0</v>
      </c>
      <c r="Y37" s="47">
        <f t="shared" si="11"/>
        <v>0</v>
      </c>
      <c r="Z37" s="47">
        <f t="shared" si="12"/>
        <v>0.030539531727180182</v>
      </c>
      <c r="AA37" s="47">
        <f t="shared" si="13"/>
        <v>0</v>
      </c>
      <c r="AB37" s="24"/>
      <c r="AC37" s="67">
        <f t="shared" si="14"/>
        <v>0.3455436627417732</v>
      </c>
      <c r="AD37" s="67">
        <f t="shared" si="15"/>
      </c>
      <c r="AE37" s="67">
        <f t="shared" si="16"/>
        <v>0.36191426597423626</v>
      </c>
      <c r="AF37" s="67">
        <f t="shared" si="17"/>
        <v>0.2688733108787392</v>
      </c>
      <c r="AG37" s="67">
        <f t="shared" si="18"/>
        <v>0.005254546704171892</v>
      </c>
      <c r="AH37" s="67">
        <f t="shared" si="19"/>
        <v>0.08385322293171837</v>
      </c>
      <c r="AI37" s="67">
        <f t="shared" si="20"/>
        <v>0.028318720111288297</v>
      </c>
      <c r="AJ37" s="67">
        <f t="shared" si="21"/>
      </c>
      <c r="AK37" s="67">
        <f t="shared" si="22"/>
      </c>
      <c r="AL37" s="67">
        <f t="shared" si="23"/>
        <v>0.10654428168193711</v>
      </c>
      <c r="AM37" s="67">
        <f t="shared" si="24"/>
      </c>
      <c r="AN37" s="67">
        <f t="shared" si="25"/>
        <v>1.2003020110238642</v>
      </c>
    </row>
    <row r="38" spans="1:40" s="54" customFormat="1" ht="12.75">
      <c r="A38" s="28"/>
      <c r="B38" s="36"/>
      <c r="C38" s="52">
        <v>35</v>
      </c>
      <c r="D38" s="52">
        <v>20622</v>
      </c>
      <c r="E38" s="52">
        <v>0</v>
      </c>
      <c r="F38" s="52">
        <v>12429</v>
      </c>
      <c r="G38" s="52">
        <v>5504</v>
      </c>
      <c r="H38" s="52">
        <v>33</v>
      </c>
      <c r="I38" s="52">
        <v>948</v>
      </c>
      <c r="J38" s="52">
        <v>230</v>
      </c>
      <c r="K38" s="52">
        <v>0</v>
      </c>
      <c r="L38" s="52">
        <v>0</v>
      </c>
      <c r="M38" s="52">
        <v>1650</v>
      </c>
      <c r="N38" s="52">
        <v>0</v>
      </c>
      <c r="O38" s="45">
        <f t="shared" si="2"/>
        <v>41451</v>
      </c>
      <c r="P38" s="45"/>
      <c r="Q38" s="47">
        <f t="shared" si="3"/>
        <v>0.49750307592096693</v>
      </c>
      <c r="R38" s="47">
        <f t="shared" si="4"/>
        <v>0</v>
      </c>
      <c r="S38" s="47">
        <f t="shared" si="5"/>
        <v>0.2998480133169284</v>
      </c>
      <c r="T38" s="47">
        <f t="shared" si="6"/>
        <v>0.13278328628983618</v>
      </c>
      <c r="U38" s="47">
        <f t="shared" si="7"/>
        <v>0.0007961207208511254</v>
      </c>
      <c r="V38" s="47">
        <f t="shared" si="8"/>
        <v>0.02287037707172324</v>
      </c>
      <c r="W38" s="47">
        <f t="shared" si="9"/>
        <v>0.005548720175629056</v>
      </c>
      <c r="X38" s="47">
        <f t="shared" si="10"/>
        <v>0</v>
      </c>
      <c r="Y38" s="47">
        <f t="shared" si="11"/>
        <v>0</v>
      </c>
      <c r="Z38" s="47">
        <f t="shared" si="12"/>
        <v>0.039806036042556274</v>
      </c>
      <c r="AA38" s="47">
        <f t="shared" si="13"/>
        <v>0</v>
      </c>
      <c r="AB38" s="24"/>
      <c r="AC38" s="67">
        <f t="shared" si="14"/>
        <v>0.3473335334394387</v>
      </c>
      <c r="AD38" s="67">
        <f t="shared" si="15"/>
      </c>
      <c r="AE38" s="67">
        <f t="shared" si="16"/>
        <v>0.36116080164139147</v>
      </c>
      <c r="AF38" s="67">
        <f t="shared" si="17"/>
        <v>0.26809435553396166</v>
      </c>
      <c r="AG38" s="67">
        <f t="shared" si="18"/>
        <v>0.0056809261754969444</v>
      </c>
      <c r="AH38" s="67">
        <f t="shared" si="19"/>
        <v>0.08640228990203686</v>
      </c>
      <c r="AI38" s="67">
        <f t="shared" si="20"/>
        <v>0.028821095622888815</v>
      </c>
      <c r="AJ38" s="67">
        <f t="shared" si="21"/>
      </c>
      <c r="AK38" s="67">
        <f t="shared" si="22"/>
      </c>
      <c r="AL38" s="67">
        <f t="shared" si="23"/>
        <v>0.12832418002146517</v>
      </c>
      <c r="AM38" s="67">
        <f t="shared" si="24"/>
      </c>
      <c r="AN38" s="67">
        <f t="shared" si="25"/>
        <v>1.2258171823366795</v>
      </c>
    </row>
    <row r="39" spans="1:40" s="54" customFormat="1" ht="12.75">
      <c r="A39" s="28"/>
      <c r="B39" s="36"/>
      <c r="C39" s="52">
        <v>36</v>
      </c>
      <c r="D39" s="52">
        <v>20525</v>
      </c>
      <c r="E39" s="52">
        <v>0</v>
      </c>
      <c r="F39" s="52">
        <v>12123</v>
      </c>
      <c r="G39" s="52">
        <v>5496</v>
      </c>
      <c r="H39" s="52">
        <v>40</v>
      </c>
      <c r="I39" s="52">
        <v>592</v>
      </c>
      <c r="J39" s="52">
        <v>234</v>
      </c>
      <c r="K39" s="52">
        <v>0</v>
      </c>
      <c r="L39" s="52">
        <v>0</v>
      </c>
      <c r="M39" s="52">
        <v>1890</v>
      </c>
      <c r="N39" s="52">
        <v>0</v>
      </c>
      <c r="O39" s="45">
        <f t="shared" si="2"/>
        <v>40936</v>
      </c>
      <c r="P39" s="45"/>
      <c r="Q39" s="47">
        <f t="shared" si="3"/>
        <v>0.5013924174320891</v>
      </c>
      <c r="R39" s="47">
        <f t="shared" si="4"/>
        <v>0</v>
      </c>
      <c r="S39" s="47">
        <f t="shared" si="5"/>
        <v>0.2961452022669533</v>
      </c>
      <c r="T39" s="47">
        <f t="shared" si="6"/>
        <v>0.13425835450459253</v>
      </c>
      <c r="U39" s="47">
        <f t="shared" si="7"/>
        <v>0.0009771350400625367</v>
      </c>
      <c r="V39" s="47">
        <f t="shared" si="8"/>
        <v>0.014461598592925543</v>
      </c>
      <c r="W39" s="47">
        <f t="shared" si="9"/>
        <v>0.005716239984365839</v>
      </c>
      <c r="X39" s="47">
        <f t="shared" si="10"/>
        <v>0</v>
      </c>
      <c r="Y39" s="47">
        <f t="shared" si="11"/>
        <v>0</v>
      </c>
      <c r="Z39" s="47">
        <f t="shared" si="12"/>
        <v>0.04616963064295486</v>
      </c>
      <c r="AA39" s="47">
        <f t="shared" si="13"/>
        <v>0</v>
      </c>
      <c r="AB39" s="24"/>
      <c r="AC39" s="67">
        <f t="shared" si="14"/>
        <v>0.34614438603606196</v>
      </c>
      <c r="AD39" s="67">
        <f t="shared" si="15"/>
      </c>
      <c r="AE39" s="67">
        <f t="shared" si="16"/>
        <v>0.360380694856824</v>
      </c>
      <c r="AF39" s="67">
        <f t="shared" si="17"/>
        <v>0.2695893415072003</v>
      </c>
      <c r="AG39" s="67">
        <f t="shared" si="18"/>
        <v>0.0067724112725923305</v>
      </c>
      <c r="AH39" s="67">
        <f t="shared" si="19"/>
        <v>0.06126307018848315</v>
      </c>
      <c r="AI39" s="67">
        <f t="shared" si="20"/>
        <v>0.029521201490613908</v>
      </c>
      <c r="AJ39" s="67">
        <f t="shared" si="21"/>
      </c>
      <c r="AK39" s="67">
        <f t="shared" si="22"/>
      </c>
      <c r="AL39" s="67">
        <f t="shared" si="23"/>
        <v>0.14199160763618926</v>
      </c>
      <c r="AM39" s="67">
        <f t="shared" si="24"/>
      </c>
      <c r="AN39" s="67">
        <f t="shared" si="25"/>
        <v>1.2156627129879651</v>
      </c>
    </row>
    <row r="40" spans="1:40" s="54" customFormat="1" ht="12.75">
      <c r="A40" s="28"/>
      <c r="B40" s="36"/>
      <c r="C40" s="52">
        <v>37</v>
      </c>
      <c r="D40" s="52">
        <v>20495</v>
      </c>
      <c r="E40" s="52">
        <v>0</v>
      </c>
      <c r="F40" s="52">
        <v>11663</v>
      </c>
      <c r="G40" s="52">
        <v>5498</v>
      </c>
      <c r="H40" s="52">
        <v>38</v>
      </c>
      <c r="I40" s="52">
        <v>490</v>
      </c>
      <c r="J40" s="52">
        <v>186</v>
      </c>
      <c r="K40" s="52">
        <v>0</v>
      </c>
      <c r="L40" s="52">
        <v>0</v>
      </c>
      <c r="M40" s="52">
        <v>1802</v>
      </c>
      <c r="N40" s="52">
        <v>0</v>
      </c>
      <c r="O40" s="45">
        <f t="shared" si="2"/>
        <v>40209</v>
      </c>
      <c r="P40" s="45"/>
      <c r="Q40" s="47">
        <f t="shared" si="3"/>
        <v>0.5097117560745107</v>
      </c>
      <c r="R40" s="47">
        <f t="shared" si="4"/>
        <v>0</v>
      </c>
      <c r="S40" s="47">
        <f t="shared" si="5"/>
        <v>0.29005943942898355</v>
      </c>
      <c r="T40" s="47">
        <f t="shared" si="6"/>
        <v>0.13673555671615809</v>
      </c>
      <c r="U40" s="47">
        <f t="shared" si="7"/>
        <v>0.0009450620507846502</v>
      </c>
      <c r="V40" s="47">
        <f t="shared" si="8"/>
        <v>0.012186326444328384</v>
      </c>
      <c r="W40" s="47">
        <f t="shared" si="9"/>
        <v>0.004625830038051183</v>
      </c>
      <c r="X40" s="47">
        <f t="shared" si="10"/>
        <v>0</v>
      </c>
      <c r="Y40" s="47">
        <f t="shared" si="11"/>
        <v>0</v>
      </c>
      <c r="Z40" s="47">
        <f t="shared" si="12"/>
        <v>0.044815837250366836</v>
      </c>
      <c r="AA40" s="47">
        <f t="shared" si="13"/>
        <v>0</v>
      </c>
      <c r="AB40" s="24"/>
      <c r="AC40" s="67">
        <f t="shared" si="14"/>
        <v>0.3434997971419685</v>
      </c>
      <c r="AD40" s="67">
        <f t="shared" si="15"/>
      </c>
      <c r="AE40" s="67">
        <f t="shared" si="16"/>
        <v>0.35899769626531763</v>
      </c>
      <c r="AF40" s="67">
        <f t="shared" si="17"/>
        <v>0.27206362070419415</v>
      </c>
      <c r="AG40" s="67">
        <f t="shared" si="18"/>
        <v>0.006581657809842782</v>
      </c>
      <c r="AH40" s="67">
        <f t="shared" si="19"/>
        <v>0.05371051162999695</v>
      </c>
      <c r="AI40" s="67">
        <f t="shared" si="20"/>
        <v>0.02486892235312028</v>
      </c>
      <c r="AJ40" s="67">
        <f t="shared" si="21"/>
      </c>
      <c r="AK40" s="67">
        <f t="shared" si="22"/>
      </c>
      <c r="AL40" s="67">
        <f t="shared" si="23"/>
        <v>0.13916185513056625</v>
      </c>
      <c r="AM40" s="67">
        <f t="shared" si="24"/>
      </c>
      <c r="AN40" s="67">
        <f t="shared" si="25"/>
        <v>1.1988840610350064</v>
      </c>
    </row>
    <row r="41" spans="1:40" s="54" customFormat="1" ht="12.75">
      <c r="A41" s="28"/>
      <c r="B41" s="36"/>
      <c r="C41" s="52">
        <v>38</v>
      </c>
      <c r="D41" s="52">
        <v>20389</v>
      </c>
      <c r="E41" s="52">
        <v>0</v>
      </c>
      <c r="F41" s="52">
        <v>11312</v>
      </c>
      <c r="G41" s="52">
        <v>5500</v>
      </c>
      <c r="H41" s="52">
        <v>35</v>
      </c>
      <c r="I41" s="52">
        <v>274</v>
      </c>
      <c r="J41" s="52">
        <v>185</v>
      </c>
      <c r="K41" s="52">
        <v>0</v>
      </c>
      <c r="L41" s="52">
        <v>0</v>
      </c>
      <c r="M41" s="52">
        <v>1798</v>
      </c>
      <c r="N41" s="52">
        <v>0</v>
      </c>
      <c r="O41" s="45">
        <f t="shared" si="2"/>
        <v>39531</v>
      </c>
      <c r="P41" s="45"/>
      <c r="Q41" s="47">
        <f t="shared" si="3"/>
        <v>0.5157724317624143</v>
      </c>
      <c r="R41" s="47">
        <f t="shared" si="4"/>
        <v>0</v>
      </c>
      <c r="S41" s="47">
        <f t="shared" si="5"/>
        <v>0.28615516936075486</v>
      </c>
      <c r="T41" s="47">
        <f t="shared" si="6"/>
        <v>0.13913131466444056</v>
      </c>
      <c r="U41" s="47">
        <f t="shared" si="7"/>
        <v>0.0008853810933191673</v>
      </c>
      <c r="V41" s="47">
        <f t="shared" si="8"/>
        <v>0.006931269130555766</v>
      </c>
      <c r="W41" s="47">
        <f t="shared" si="9"/>
        <v>0.004679871493258455</v>
      </c>
      <c r="X41" s="47">
        <f t="shared" si="10"/>
        <v>0</v>
      </c>
      <c r="Y41" s="47">
        <f t="shared" si="11"/>
        <v>0</v>
      </c>
      <c r="Z41" s="47">
        <f t="shared" si="12"/>
        <v>0.045483291593938935</v>
      </c>
      <c r="AA41" s="47">
        <f t="shared" si="13"/>
        <v>0</v>
      </c>
      <c r="AB41" s="24"/>
      <c r="AC41" s="67">
        <f t="shared" si="14"/>
        <v>0.3414875808288899</v>
      </c>
      <c r="AD41" s="67">
        <f t="shared" si="15"/>
      </c>
      <c r="AE41" s="67">
        <f t="shared" si="16"/>
        <v>0.3580433757848553</v>
      </c>
      <c r="AF41" s="67">
        <f t="shared" si="17"/>
        <v>0.27441385117908473</v>
      </c>
      <c r="AG41" s="67">
        <f t="shared" si="18"/>
        <v>0.006223779659263317</v>
      </c>
      <c r="AH41" s="67">
        <f t="shared" si="19"/>
        <v>0.0344602763155531</v>
      </c>
      <c r="AI41" s="67">
        <f t="shared" si="20"/>
        <v>0.025105098687232347</v>
      </c>
      <c r="AJ41" s="67">
        <f t="shared" si="21"/>
      </c>
      <c r="AK41" s="67">
        <f t="shared" si="22"/>
      </c>
      <c r="AL41" s="67">
        <f t="shared" si="23"/>
        <v>0.14056203000811693</v>
      </c>
      <c r="AM41" s="67">
        <f t="shared" si="24"/>
      </c>
      <c r="AN41" s="67">
        <f t="shared" si="25"/>
        <v>1.1802959924629957</v>
      </c>
    </row>
    <row r="42" spans="1:40" s="54" customFormat="1" ht="12.75">
      <c r="A42" s="28"/>
      <c r="B42" s="36"/>
      <c r="C42" s="52">
        <v>39</v>
      </c>
      <c r="D42" s="52">
        <v>20291</v>
      </c>
      <c r="E42" s="52">
        <v>0</v>
      </c>
      <c r="F42" s="52">
        <v>11002</v>
      </c>
      <c r="G42" s="52">
        <v>5492</v>
      </c>
      <c r="H42" s="52">
        <v>27</v>
      </c>
      <c r="I42" s="52">
        <v>562</v>
      </c>
      <c r="J42" s="52">
        <v>159</v>
      </c>
      <c r="K42" s="52">
        <v>8</v>
      </c>
      <c r="L42" s="52">
        <v>0</v>
      </c>
      <c r="M42" s="52">
        <v>1536</v>
      </c>
      <c r="N42" s="52">
        <v>0</v>
      </c>
      <c r="O42" s="45">
        <f t="shared" si="2"/>
        <v>39116</v>
      </c>
      <c r="P42" s="45"/>
      <c r="Q42" s="47">
        <f t="shared" si="3"/>
        <v>0.5187391348808672</v>
      </c>
      <c r="R42" s="47">
        <f t="shared" si="4"/>
        <v>0</v>
      </c>
      <c r="S42" s="47">
        <f t="shared" si="5"/>
        <v>0.28126597811637183</v>
      </c>
      <c r="T42" s="47">
        <f t="shared" si="6"/>
        <v>0.14040290418243173</v>
      </c>
      <c r="U42" s="47">
        <f t="shared" si="7"/>
        <v>0.0006902546272625012</v>
      </c>
      <c r="V42" s="47">
        <f t="shared" si="8"/>
        <v>0.01436752224153799</v>
      </c>
      <c r="W42" s="47">
        <f t="shared" si="9"/>
        <v>0.004064832804990285</v>
      </c>
      <c r="X42" s="47">
        <f t="shared" si="10"/>
        <v>0.00020451988955925963</v>
      </c>
      <c r="Y42" s="47">
        <f t="shared" si="11"/>
        <v>0</v>
      </c>
      <c r="Z42" s="47">
        <f t="shared" si="12"/>
        <v>0.03926781879537785</v>
      </c>
      <c r="AA42" s="47">
        <f t="shared" si="13"/>
        <v>0</v>
      </c>
      <c r="AB42" s="24"/>
      <c r="AC42" s="67">
        <f t="shared" si="14"/>
        <v>0.340476585224921</v>
      </c>
      <c r="AD42" s="67">
        <f t="shared" si="15"/>
      </c>
      <c r="AE42" s="67">
        <f t="shared" si="16"/>
        <v>0.3567731001379584</v>
      </c>
      <c r="AF42" s="67">
        <f t="shared" si="17"/>
        <v>0.2756444716017312</v>
      </c>
      <c r="AG42" s="67">
        <f t="shared" si="18"/>
        <v>0.005023983794164832</v>
      </c>
      <c r="AH42" s="67">
        <f t="shared" si="19"/>
        <v>0.060958308134283226</v>
      </c>
      <c r="AI42" s="67">
        <f t="shared" si="20"/>
        <v>0.022378460069707985</v>
      </c>
      <c r="AJ42" s="67">
        <f t="shared" si="21"/>
        <v>0.001737364828254899</v>
      </c>
      <c r="AK42" s="67">
        <f t="shared" si="22"/>
      </c>
      <c r="AL42" s="67">
        <f t="shared" si="23"/>
        <v>0.12712367143861608</v>
      </c>
      <c r="AM42" s="67">
        <f t="shared" si="24"/>
      </c>
      <c r="AN42" s="67">
        <f t="shared" si="25"/>
        <v>1.1901159452296375</v>
      </c>
    </row>
    <row r="43" spans="1:40" s="54" customFormat="1" ht="12.75">
      <c r="A43" s="28"/>
      <c r="B43" s="36"/>
      <c r="C43" s="52">
        <v>40</v>
      </c>
      <c r="D43" s="52">
        <v>20293</v>
      </c>
      <c r="E43" s="52">
        <v>0</v>
      </c>
      <c r="F43" s="52">
        <v>10531</v>
      </c>
      <c r="G43" s="52">
        <v>5505</v>
      </c>
      <c r="H43" s="52">
        <v>24</v>
      </c>
      <c r="I43" s="52">
        <v>312</v>
      </c>
      <c r="J43" s="52">
        <v>228</v>
      </c>
      <c r="K43" s="52">
        <v>161</v>
      </c>
      <c r="L43" s="52">
        <v>0</v>
      </c>
      <c r="M43" s="52">
        <v>1546</v>
      </c>
      <c r="N43" s="52">
        <v>0</v>
      </c>
      <c r="O43" s="45">
        <f t="shared" si="2"/>
        <v>38640</v>
      </c>
      <c r="P43" s="45"/>
      <c r="Q43" s="47">
        <f t="shared" si="3"/>
        <v>0.5251811594202899</v>
      </c>
      <c r="R43" s="47">
        <f t="shared" si="4"/>
        <v>0</v>
      </c>
      <c r="S43" s="47">
        <f t="shared" si="5"/>
        <v>0.2725414078674948</v>
      </c>
      <c r="T43" s="47">
        <f t="shared" si="6"/>
        <v>0.14246894409937888</v>
      </c>
      <c r="U43" s="47">
        <f t="shared" si="7"/>
        <v>0.0006211180124223603</v>
      </c>
      <c r="V43" s="47">
        <f t="shared" si="8"/>
        <v>0.008074534161490683</v>
      </c>
      <c r="W43" s="47">
        <f t="shared" si="9"/>
        <v>0.005900621118012423</v>
      </c>
      <c r="X43" s="47">
        <f t="shared" si="10"/>
        <v>0.004166666666666667</v>
      </c>
      <c r="Y43" s="47">
        <f t="shared" si="11"/>
        <v>0</v>
      </c>
      <c r="Z43" s="47">
        <f t="shared" si="12"/>
        <v>0.040010351966873706</v>
      </c>
      <c r="AA43" s="47">
        <f t="shared" si="13"/>
        <v>0</v>
      </c>
      <c r="AB43" s="24"/>
      <c r="AC43" s="67">
        <f t="shared" si="14"/>
        <v>0.3382229742759345</v>
      </c>
      <c r="AD43" s="67">
        <f t="shared" si="15"/>
      </c>
      <c r="AE43" s="67">
        <f t="shared" si="16"/>
        <v>0.3542942152246589</v>
      </c>
      <c r="AF43" s="67">
        <f t="shared" si="17"/>
        <v>0.2776194350835677</v>
      </c>
      <c r="AG43" s="67">
        <f t="shared" si="18"/>
        <v>0.004586328855887273</v>
      </c>
      <c r="AH43" s="67">
        <f t="shared" si="19"/>
        <v>0.03891150391721779</v>
      </c>
      <c r="AI43" s="67">
        <f t="shared" si="20"/>
        <v>0.030286104201263434</v>
      </c>
      <c r="AJ43" s="67">
        <f t="shared" si="21"/>
        <v>0.022835995513924963</v>
      </c>
      <c r="AK43" s="67">
        <f t="shared" si="22"/>
      </c>
      <c r="AL43" s="67">
        <f t="shared" si="23"/>
        <v>0.12877800138433926</v>
      </c>
      <c r="AM43" s="67">
        <f t="shared" si="24"/>
      </c>
      <c r="AN43" s="67">
        <f t="shared" si="25"/>
        <v>1.195534558456794</v>
      </c>
    </row>
    <row r="44" spans="1:40" s="54" customFormat="1" ht="12.75">
      <c r="A44" s="28"/>
      <c r="B44" s="36"/>
      <c r="C44" s="52">
        <v>41</v>
      </c>
      <c r="D44" s="52">
        <v>20021</v>
      </c>
      <c r="E44" s="52">
        <v>0</v>
      </c>
      <c r="F44" s="52">
        <v>9796</v>
      </c>
      <c r="G44" s="52">
        <v>5531</v>
      </c>
      <c r="H44" s="52">
        <v>29</v>
      </c>
      <c r="I44" s="52">
        <v>354</v>
      </c>
      <c r="J44" s="52">
        <v>143</v>
      </c>
      <c r="K44" s="52">
        <v>16</v>
      </c>
      <c r="L44" s="52">
        <v>0</v>
      </c>
      <c r="M44" s="52">
        <v>1574</v>
      </c>
      <c r="N44" s="52">
        <v>0</v>
      </c>
      <c r="O44" s="45">
        <f t="shared" si="2"/>
        <v>37505</v>
      </c>
      <c r="P44" s="45"/>
      <c r="Q44" s="47">
        <f t="shared" si="3"/>
        <v>0.5338221570457272</v>
      </c>
      <c r="R44" s="47">
        <f t="shared" si="4"/>
        <v>0</v>
      </c>
      <c r="S44" s="47">
        <f t="shared" si="5"/>
        <v>0.2611918410878549</v>
      </c>
      <c r="T44" s="47">
        <f t="shared" si="6"/>
        <v>0.1474736701773097</v>
      </c>
      <c r="U44" s="47">
        <f t="shared" si="7"/>
        <v>0.0007732302359685375</v>
      </c>
      <c r="V44" s="47">
        <f t="shared" si="8"/>
        <v>0.009438741501133182</v>
      </c>
      <c r="W44" s="47">
        <f t="shared" si="9"/>
        <v>0.0038128249566724438</v>
      </c>
      <c r="X44" s="47">
        <f t="shared" si="10"/>
        <v>0.00042660978536195174</v>
      </c>
      <c r="Y44" s="47">
        <f t="shared" si="11"/>
        <v>0</v>
      </c>
      <c r="Z44" s="47">
        <f t="shared" si="12"/>
        <v>0.041967737634982</v>
      </c>
      <c r="AA44" s="47">
        <f t="shared" si="13"/>
        <v>0</v>
      </c>
      <c r="AB44" s="24"/>
      <c r="AC44" s="67">
        <f t="shared" si="14"/>
        <v>0.3350761828521562</v>
      </c>
      <c r="AD44" s="67">
        <f t="shared" si="15"/>
      </c>
      <c r="AE44" s="67">
        <f t="shared" si="16"/>
        <v>0.3506500775677142</v>
      </c>
      <c r="AF44" s="67">
        <f t="shared" si="17"/>
        <v>0.2822801818335823</v>
      </c>
      <c r="AG44" s="67">
        <f t="shared" si="18"/>
        <v>0.005540143380511948</v>
      </c>
      <c r="AH44" s="67">
        <f t="shared" si="19"/>
        <v>0.044012215668246014</v>
      </c>
      <c r="AI44" s="67">
        <f t="shared" si="20"/>
        <v>0.02123508976346001</v>
      </c>
      <c r="AJ44" s="67">
        <f t="shared" si="21"/>
        <v>0.0033103387022163254</v>
      </c>
      <c r="AK44" s="67">
        <f t="shared" si="22"/>
      </c>
      <c r="AL44" s="67">
        <f t="shared" si="23"/>
        <v>0.13307357325927568</v>
      </c>
      <c r="AM44" s="67">
        <f t="shared" si="24"/>
      </c>
      <c r="AN44" s="67">
        <f t="shared" si="25"/>
        <v>1.1751778030271627</v>
      </c>
    </row>
    <row r="45" spans="1:40" s="54" customFormat="1" ht="12.75">
      <c r="A45" s="28"/>
      <c r="B45" s="36"/>
      <c r="C45" s="52">
        <v>42</v>
      </c>
      <c r="D45" s="52">
        <v>20044</v>
      </c>
      <c r="E45" s="52">
        <v>0</v>
      </c>
      <c r="F45" s="52">
        <v>9062</v>
      </c>
      <c r="G45" s="52">
        <v>5549</v>
      </c>
      <c r="H45" s="52">
        <v>36</v>
      </c>
      <c r="I45" s="52">
        <v>372</v>
      </c>
      <c r="J45" s="52">
        <v>141</v>
      </c>
      <c r="K45" s="52">
        <v>0</v>
      </c>
      <c r="L45" s="52">
        <v>0</v>
      </c>
      <c r="M45" s="52">
        <v>1576</v>
      </c>
      <c r="N45" s="52">
        <v>0</v>
      </c>
      <c r="O45" s="45">
        <f t="shared" si="2"/>
        <v>36822</v>
      </c>
      <c r="P45" s="45"/>
      <c r="Q45" s="47">
        <f t="shared" si="3"/>
        <v>0.5443484873173646</v>
      </c>
      <c r="R45" s="47">
        <f t="shared" si="4"/>
        <v>0</v>
      </c>
      <c r="S45" s="47">
        <f t="shared" si="5"/>
        <v>0.2461028732822769</v>
      </c>
      <c r="T45" s="47">
        <f t="shared" si="6"/>
        <v>0.15069795231111835</v>
      </c>
      <c r="U45" s="47">
        <f t="shared" si="7"/>
        <v>0.000977676389115203</v>
      </c>
      <c r="V45" s="47">
        <f t="shared" si="8"/>
        <v>0.010102656020857097</v>
      </c>
      <c r="W45" s="47">
        <f t="shared" si="9"/>
        <v>0.0038292325240345446</v>
      </c>
      <c r="X45" s="47">
        <f t="shared" si="10"/>
        <v>0</v>
      </c>
      <c r="Y45" s="47">
        <f t="shared" si="11"/>
        <v>0</v>
      </c>
      <c r="Z45" s="47">
        <f t="shared" si="12"/>
        <v>0.042800499701265544</v>
      </c>
      <c r="AA45" s="47">
        <f t="shared" si="13"/>
        <v>0</v>
      </c>
      <c r="AB45" s="24"/>
      <c r="AC45" s="67">
        <f t="shared" si="14"/>
        <v>0.33105404374326186</v>
      </c>
      <c r="AD45" s="67">
        <f t="shared" si="15"/>
      </c>
      <c r="AE45" s="67">
        <f t="shared" si="16"/>
        <v>0.34503761793457177</v>
      </c>
      <c r="AF45" s="67">
        <f t="shared" si="17"/>
        <v>0.28519252342092094</v>
      </c>
      <c r="AG45" s="67">
        <f t="shared" si="18"/>
        <v>0.006775621802015033</v>
      </c>
      <c r="AH45" s="67">
        <f t="shared" si="19"/>
        <v>0.04642126916658438</v>
      </c>
      <c r="AI45" s="67">
        <f t="shared" si="20"/>
        <v>0.02131002700164838</v>
      </c>
      <c r="AJ45" s="67">
        <f t="shared" si="21"/>
      </c>
      <c r="AK45" s="67">
        <f t="shared" si="22"/>
      </c>
      <c r="AL45" s="67">
        <f t="shared" si="23"/>
        <v>0.13487317011270816</v>
      </c>
      <c r="AM45" s="67">
        <f t="shared" si="24"/>
      </c>
      <c r="AN45" s="67">
        <f t="shared" si="25"/>
        <v>1.1706642731817105</v>
      </c>
    </row>
    <row r="46" spans="1:40" s="54" customFormat="1" ht="12.75">
      <c r="A46" s="28"/>
      <c r="B46" s="36"/>
      <c r="C46" s="52">
        <v>43</v>
      </c>
      <c r="D46" s="52">
        <v>20007</v>
      </c>
      <c r="E46" s="52">
        <v>0</v>
      </c>
      <c r="F46" s="52">
        <v>8897</v>
      </c>
      <c r="G46" s="52">
        <v>5543</v>
      </c>
      <c r="H46" s="52">
        <v>37</v>
      </c>
      <c r="I46" s="52">
        <v>480</v>
      </c>
      <c r="J46" s="52">
        <v>45</v>
      </c>
      <c r="K46" s="52">
        <v>0</v>
      </c>
      <c r="L46" s="52">
        <v>0</v>
      </c>
      <c r="M46" s="52">
        <v>1672</v>
      </c>
      <c r="N46" s="52">
        <v>0</v>
      </c>
      <c r="O46" s="45">
        <f t="shared" si="2"/>
        <v>36724</v>
      </c>
      <c r="P46" s="45"/>
      <c r="Q46" s="47">
        <f t="shared" si="3"/>
        <v>0.5447935954689032</v>
      </c>
      <c r="R46" s="47">
        <f t="shared" si="4"/>
        <v>0</v>
      </c>
      <c r="S46" s="47">
        <f t="shared" si="5"/>
        <v>0.24226663762117417</v>
      </c>
      <c r="T46" s="47">
        <f t="shared" si="6"/>
        <v>0.15093671713320989</v>
      </c>
      <c r="U46" s="47">
        <f t="shared" si="7"/>
        <v>0.0010075155211850561</v>
      </c>
      <c r="V46" s="47">
        <f t="shared" si="8"/>
        <v>0.01307047162618451</v>
      </c>
      <c r="W46" s="47">
        <f t="shared" si="9"/>
        <v>0.001225356714954798</v>
      </c>
      <c r="X46" s="47">
        <f t="shared" si="10"/>
        <v>0</v>
      </c>
      <c r="Y46" s="47">
        <f t="shared" si="11"/>
        <v>0</v>
      </c>
      <c r="Z46" s="47">
        <f t="shared" si="12"/>
        <v>0.04552880949787605</v>
      </c>
      <c r="AA46" s="47">
        <f t="shared" si="13"/>
        <v>0</v>
      </c>
      <c r="AB46" s="24"/>
      <c r="AC46" s="67">
        <f t="shared" si="14"/>
        <v>0.3308794531429919</v>
      </c>
      <c r="AD46" s="67">
        <f t="shared" si="15"/>
      </c>
      <c r="AE46" s="67">
        <f t="shared" si="16"/>
        <v>0.34346537346189066</v>
      </c>
      <c r="AF46" s="67">
        <f t="shared" si="17"/>
        <v>0.2854054266659434</v>
      </c>
      <c r="AG46" s="67">
        <f t="shared" si="18"/>
        <v>0.006952126967893382</v>
      </c>
      <c r="AH46" s="67">
        <f t="shared" si="19"/>
        <v>0.05669185928367264</v>
      </c>
      <c r="AI46" s="67">
        <f t="shared" si="20"/>
        <v>0.008215432623548556</v>
      </c>
      <c r="AJ46" s="67">
        <f t="shared" si="21"/>
      </c>
      <c r="AK46" s="67">
        <f t="shared" si="22"/>
      </c>
      <c r="AL46" s="67">
        <f t="shared" si="23"/>
        <v>0.1406571583318504</v>
      </c>
      <c r="AM46" s="67">
        <f t="shared" si="24"/>
      </c>
      <c r="AN46" s="67">
        <f t="shared" si="25"/>
        <v>1.172266830477791</v>
      </c>
    </row>
    <row r="47" spans="1:40" s="54" customFormat="1" ht="12.75">
      <c r="A47" s="28"/>
      <c r="B47" s="36"/>
      <c r="C47" s="52">
        <v>44</v>
      </c>
      <c r="D47" s="52">
        <v>20039</v>
      </c>
      <c r="E47" s="52">
        <v>0</v>
      </c>
      <c r="F47" s="52">
        <v>8933</v>
      </c>
      <c r="G47" s="52">
        <v>5539</v>
      </c>
      <c r="H47" s="52">
        <v>46</v>
      </c>
      <c r="I47" s="52">
        <v>382</v>
      </c>
      <c r="J47" s="52">
        <v>44</v>
      </c>
      <c r="K47" s="52">
        <v>0</v>
      </c>
      <c r="L47" s="52">
        <v>0</v>
      </c>
      <c r="M47" s="52">
        <v>1264</v>
      </c>
      <c r="N47" s="52">
        <v>0</v>
      </c>
      <c r="O47" s="45">
        <f t="shared" si="2"/>
        <v>36291</v>
      </c>
      <c r="P47" s="45"/>
      <c r="Q47" s="47">
        <f t="shared" si="3"/>
        <v>0.5521754705023284</v>
      </c>
      <c r="R47" s="47">
        <f t="shared" si="4"/>
        <v>0</v>
      </c>
      <c r="S47" s="47">
        <f t="shared" si="5"/>
        <v>0.24614918299302857</v>
      </c>
      <c r="T47" s="47">
        <f t="shared" si="6"/>
        <v>0.1526273731779229</v>
      </c>
      <c r="U47" s="47">
        <f t="shared" si="7"/>
        <v>0.001267531894960183</v>
      </c>
      <c r="V47" s="47">
        <f t="shared" si="8"/>
        <v>0.010526025736408475</v>
      </c>
      <c r="W47" s="47">
        <f t="shared" si="9"/>
        <v>0.0012124218125706097</v>
      </c>
      <c r="X47" s="47">
        <f t="shared" si="10"/>
        <v>0</v>
      </c>
      <c r="Y47" s="47">
        <f t="shared" si="11"/>
        <v>0</v>
      </c>
      <c r="Z47" s="47">
        <f t="shared" si="12"/>
        <v>0.034829572070210243</v>
      </c>
      <c r="AA47" s="47">
        <f t="shared" si="13"/>
        <v>0</v>
      </c>
      <c r="AB47" s="24"/>
      <c r="AC47" s="67">
        <f t="shared" si="14"/>
        <v>0.3279311599060196</v>
      </c>
      <c r="AD47" s="67">
        <f t="shared" si="15"/>
      </c>
      <c r="AE47" s="67">
        <f t="shared" si="16"/>
        <v>0.3450562303429506</v>
      </c>
      <c r="AF47" s="67">
        <f t="shared" si="17"/>
        <v>0.2869021896028739</v>
      </c>
      <c r="AG47" s="67">
        <f t="shared" si="18"/>
        <v>0.00845530429914821</v>
      </c>
      <c r="AH47" s="67">
        <f t="shared" si="19"/>
        <v>0.04793451541049208</v>
      </c>
      <c r="AI47" s="67">
        <f t="shared" si="20"/>
        <v>0.008141576659646377</v>
      </c>
      <c r="AJ47" s="67">
        <f t="shared" si="21"/>
      </c>
      <c r="AK47" s="67">
        <f t="shared" si="22"/>
      </c>
      <c r="AL47" s="67">
        <f t="shared" si="23"/>
        <v>0.11693292110673005</v>
      </c>
      <c r="AM47" s="67">
        <f t="shared" si="24"/>
      </c>
      <c r="AN47" s="67">
        <f t="shared" si="25"/>
        <v>1.1413538973278607</v>
      </c>
    </row>
    <row r="48" spans="1:40" s="54" customFormat="1" ht="12.75">
      <c r="A48" s="28"/>
      <c r="B48" s="36"/>
      <c r="C48" s="52">
        <v>45</v>
      </c>
      <c r="D48" s="52">
        <v>19837</v>
      </c>
      <c r="E48" s="52">
        <v>0</v>
      </c>
      <c r="F48" s="52">
        <v>8070</v>
      </c>
      <c r="G48" s="52">
        <v>5532</v>
      </c>
      <c r="H48" s="52">
        <v>51</v>
      </c>
      <c r="I48" s="52">
        <v>352</v>
      </c>
      <c r="J48" s="52">
        <v>25</v>
      </c>
      <c r="K48" s="52">
        <v>0</v>
      </c>
      <c r="L48" s="52">
        <v>0</v>
      </c>
      <c r="M48" s="52">
        <v>1402</v>
      </c>
      <c r="N48" s="52">
        <v>0</v>
      </c>
      <c r="O48" s="45">
        <f t="shared" si="2"/>
        <v>35314</v>
      </c>
      <c r="P48" s="45"/>
      <c r="Q48" s="47">
        <f t="shared" si="3"/>
        <v>0.5617318910347171</v>
      </c>
      <c r="R48" s="47">
        <f t="shared" si="4"/>
        <v>0</v>
      </c>
      <c r="S48" s="47">
        <f t="shared" si="5"/>
        <v>0.22852126635328765</v>
      </c>
      <c r="T48" s="47">
        <f t="shared" si="6"/>
        <v>0.1566517528458968</v>
      </c>
      <c r="U48" s="47">
        <f t="shared" si="7"/>
        <v>0.0014441864416378774</v>
      </c>
      <c r="V48" s="47">
        <f t="shared" si="8"/>
        <v>0.009967718185422213</v>
      </c>
      <c r="W48" s="47">
        <f t="shared" si="9"/>
        <v>0.0007079345302146458</v>
      </c>
      <c r="X48" s="47">
        <f t="shared" si="10"/>
        <v>0</v>
      </c>
      <c r="Y48" s="47">
        <f t="shared" si="11"/>
        <v>0</v>
      </c>
      <c r="Z48" s="47">
        <f t="shared" si="12"/>
        <v>0.03970096845443733</v>
      </c>
      <c r="AA48" s="47">
        <f t="shared" si="13"/>
        <v>0</v>
      </c>
      <c r="AB48" s="24"/>
      <c r="AC48" s="67">
        <f t="shared" si="14"/>
        <v>0.3239679734398752</v>
      </c>
      <c r="AD48" s="67">
        <f t="shared" si="15"/>
      </c>
      <c r="AE48" s="67">
        <f t="shared" si="16"/>
        <v>0.3373261836394038</v>
      </c>
      <c r="AF48" s="67">
        <f t="shared" si="17"/>
        <v>0.29039006509418414</v>
      </c>
      <c r="AG48" s="67">
        <f t="shared" si="18"/>
        <v>0.00944528135411053</v>
      </c>
      <c r="AH48" s="67">
        <f t="shared" si="19"/>
        <v>0.04593526826247821</v>
      </c>
      <c r="AI48" s="67">
        <f t="shared" si="20"/>
        <v>0.0051347616667571944</v>
      </c>
      <c r="AJ48" s="67">
        <f t="shared" si="21"/>
      </c>
      <c r="AK48" s="67">
        <f t="shared" si="22"/>
      </c>
      <c r="AL48" s="67">
        <f t="shared" si="23"/>
        <v>0.1280903985832822</v>
      </c>
      <c r="AM48" s="67">
        <f t="shared" si="24"/>
      </c>
      <c r="AN48" s="67">
        <f t="shared" si="25"/>
        <v>1.1402899320400912</v>
      </c>
    </row>
    <row r="49" spans="1:40" s="54" customFormat="1" ht="12.75">
      <c r="A49" s="28"/>
      <c r="B49" s="36"/>
      <c r="C49" s="52">
        <v>46</v>
      </c>
      <c r="D49" s="52">
        <v>19289</v>
      </c>
      <c r="E49" s="52">
        <v>0</v>
      </c>
      <c r="F49" s="52">
        <v>6411</v>
      </c>
      <c r="G49" s="52">
        <v>5523</v>
      </c>
      <c r="H49" s="52">
        <v>56</v>
      </c>
      <c r="I49" s="52">
        <v>164</v>
      </c>
      <c r="J49" s="52">
        <v>31</v>
      </c>
      <c r="K49" s="52">
        <v>0</v>
      </c>
      <c r="L49" s="52">
        <v>0</v>
      </c>
      <c r="M49" s="52">
        <v>1404</v>
      </c>
      <c r="N49" s="52">
        <v>0</v>
      </c>
      <c r="O49" s="45">
        <f t="shared" si="2"/>
        <v>32924</v>
      </c>
      <c r="P49" s="45"/>
      <c r="Q49" s="47">
        <f t="shared" si="3"/>
        <v>0.5858644150164014</v>
      </c>
      <c r="R49" s="47">
        <f t="shared" si="4"/>
        <v>0</v>
      </c>
      <c r="S49" s="47">
        <f t="shared" si="5"/>
        <v>0.19472117604179323</v>
      </c>
      <c r="T49" s="47">
        <f t="shared" si="6"/>
        <v>0.1677499696270198</v>
      </c>
      <c r="U49" s="47">
        <f t="shared" si="7"/>
        <v>0.001700886891021747</v>
      </c>
      <c r="V49" s="47">
        <f t="shared" si="8"/>
        <v>0.004981168752277974</v>
      </c>
      <c r="W49" s="47">
        <f t="shared" si="9"/>
        <v>0.0009415623861013243</v>
      </c>
      <c r="X49" s="47">
        <f t="shared" si="10"/>
        <v>0</v>
      </c>
      <c r="Y49" s="47">
        <f t="shared" si="11"/>
        <v>0</v>
      </c>
      <c r="Z49" s="47">
        <f t="shared" si="12"/>
        <v>0.04264366419633094</v>
      </c>
      <c r="AA49" s="47">
        <f t="shared" si="13"/>
        <v>0</v>
      </c>
      <c r="AB49" s="24"/>
      <c r="AC49" s="67">
        <f t="shared" si="14"/>
        <v>0.31324230466132696</v>
      </c>
      <c r="AD49" s="67">
        <f t="shared" si="15"/>
      </c>
      <c r="AE49" s="67">
        <f t="shared" si="16"/>
        <v>0.3186001809435346</v>
      </c>
      <c r="AF49" s="67">
        <f t="shared" si="17"/>
        <v>0.2994807805488036</v>
      </c>
      <c r="AG49" s="67">
        <f t="shared" si="18"/>
        <v>0.010845884641842229</v>
      </c>
      <c r="AH49" s="67">
        <f t="shared" si="19"/>
        <v>0.026410608647430663</v>
      </c>
      <c r="AI49" s="67">
        <f t="shared" si="20"/>
        <v>0.006560778412034657</v>
      </c>
      <c r="AJ49" s="67">
        <f t="shared" si="21"/>
      </c>
      <c r="AK49" s="67">
        <f t="shared" si="22"/>
      </c>
      <c r="AL49" s="67">
        <f t="shared" si="23"/>
        <v>0.1345354970109196</v>
      </c>
      <c r="AM49" s="67">
        <f t="shared" si="24"/>
      </c>
      <c r="AN49" s="67">
        <f t="shared" si="25"/>
        <v>1.1096760348658923</v>
      </c>
    </row>
    <row r="50" spans="1:40" s="54" customFormat="1" ht="12.75">
      <c r="A50" s="28"/>
      <c r="B50" s="36"/>
      <c r="C50" s="52">
        <v>47</v>
      </c>
      <c r="D50" s="52">
        <v>18762</v>
      </c>
      <c r="E50" s="52">
        <v>0</v>
      </c>
      <c r="F50" s="52">
        <v>5284</v>
      </c>
      <c r="G50" s="52">
        <v>5513</v>
      </c>
      <c r="H50" s="52">
        <v>59</v>
      </c>
      <c r="I50" s="52">
        <v>0</v>
      </c>
      <c r="J50" s="52">
        <v>32</v>
      </c>
      <c r="K50" s="52">
        <v>0</v>
      </c>
      <c r="L50" s="52">
        <v>0</v>
      </c>
      <c r="M50" s="52">
        <v>1692</v>
      </c>
      <c r="N50" s="52">
        <v>0</v>
      </c>
      <c r="O50" s="45">
        <f t="shared" si="2"/>
        <v>31389</v>
      </c>
      <c r="P50" s="45"/>
      <c r="Q50" s="47">
        <f t="shared" si="3"/>
        <v>0.5977253177864857</v>
      </c>
      <c r="R50" s="47">
        <f t="shared" si="4"/>
        <v>0</v>
      </c>
      <c r="S50" s="47">
        <f t="shared" si="5"/>
        <v>0.16833922711778013</v>
      </c>
      <c r="T50" s="47">
        <f t="shared" si="6"/>
        <v>0.17563477651406545</v>
      </c>
      <c r="U50" s="47">
        <f t="shared" si="7"/>
        <v>0.0018796393641084457</v>
      </c>
      <c r="V50" s="47">
        <f t="shared" si="8"/>
        <v>0</v>
      </c>
      <c r="W50" s="47">
        <f t="shared" si="9"/>
        <v>0.0010194654178215298</v>
      </c>
      <c r="X50" s="47">
        <f t="shared" si="10"/>
        <v>0</v>
      </c>
      <c r="Y50" s="47">
        <f t="shared" si="11"/>
        <v>0</v>
      </c>
      <c r="Z50" s="47">
        <f t="shared" si="12"/>
        <v>0.05390423396731339</v>
      </c>
      <c r="AA50" s="47">
        <f t="shared" si="13"/>
        <v>0</v>
      </c>
      <c r="AB50" s="24"/>
      <c r="AC50" s="67">
        <f t="shared" si="14"/>
        <v>0.3076037732372964</v>
      </c>
      <c r="AD50" s="67">
        <f t="shared" si="15"/>
      </c>
      <c r="AE50" s="67">
        <f t="shared" si="16"/>
        <v>0.2999424793378023</v>
      </c>
      <c r="AF50" s="67">
        <f t="shared" si="17"/>
        <v>0.30549009797961313</v>
      </c>
      <c r="AG50" s="67">
        <f t="shared" si="18"/>
        <v>0.011797886060099488</v>
      </c>
      <c r="AH50" s="67">
        <f t="shared" si="19"/>
      </c>
      <c r="AI50" s="67">
        <f t="shared" si="20"/>
        <v>0.007022563970052622</v>
      </c>
      <c r="AJ50" s="67">
        <f t="shared" si="21"/>
      </c>
      <c r="AK50" s="67">
        <f t="shared" si="22"/>
      </c>
      <c r="AL50" s="67">
        <f t="shared" si="23"/>
        <v>0.15742980847386082</v>
      </c>
      <c r="AM50" s="67">
        <f t="shared" si="24"/>
      </c>
      <c r="AN50" s="67">
        <f t="shared" si="25"/>
        <v>1.0892866090587248</v>
      </c>
    </row>
    <row r="51" spans="1:40" s="54" customFormat="1" ht="12.75">
      <c r="A51" s="29"/>
      <c r="B51" s="36"/>
      <c r="C51" s="52">
        <v>48</v>
      </c>
      <c r="D51" s="52">
        <v>18083</v>
      </c>
      <c r="E51" s="52">
        <v>0</v>
      </c>
      <c r="F51" s="52">
        <v>4484</v>
      </c>
      <c r="G51" s="52">
        <v>5507</v>
      </c>
      <c r="H51" s="52">
        <v>62</v>
      </c>
      <c r="I51" s="52">
        <v>0</v>
      </c>
      <c r="J51" s="52">
        <v>32</v>
      </c>
      <c r="K51" s="52">
        <v>0</v>
      </c>
      <c r="L51" s="52">
        <v>0</v>
      </c>
      <c r="M51" s="52">
        <v>1698</v>
      </c>
      <c r="N51" s="52">
        <v>0</v>
      </c>
      <c r="O51" s="45">
        <f t="shared" si="2"/>
        <v>29914</v>
      </c>
      <c r="P51" s="45"/>
      <c r="Q51" s="47">
        <f t="shared" si="3"/>
        <v>0.6044995654208731</v>
      </c>
      <c r="R51" s="47">
        <f t="shared" si="4"/>
        <v>0</v>
      </c>
      <c r="S51" s="47">
        <f t="shared" si="5"/>
        <v>0.14989636959283278</v>
      </c>
      <c r="T51" s="47">
        <f t="shared" si="6"/>
        <v>0.18409440395801296</v>
      </c>
      <c r="U51" s="47">
        <f t="shared" si="7"/>
        <v>0.0020726081433442537</v>
      </c>
      <c r="V51" s="47">
        <f t="shared" si="8"/>
        <v>0</v>
      </c>
      <c r="W51" s="47">
        <f t="shared" si="9"/>
        <v>0.0010697332352744534</v>
      </c>
      <c r="X51" s="47">
        <f t="shared" si="10"/>
        <v>0</v>
      </c>
      <c r="Y51" s="47">
        <f t="shared" si="11"/>
        <v>0</v>
      </c>
      <c r="Z51" s="47">
        <f t="shared" si="12"/>
        <v>0.05676271979675068</v>
      </c>
      <c r="AA51" s="47">
        <f t="shared" si="13"/>
        <v>0</v>
      </c>
      <c r="AB51" s="24"/>
      <c r="AC51" s="67">
        <f t="shared" si="14"/>
        <v>0.3042774724285454</v>
      </c>
      <c r="AD51" s="67">
        <f t="shared" si="15"/>
      </c>
      <c r="AE51" s="67">
        <f t="shared" si="16"/>
        <v>0.28447499301778634</v>
      </c>
      <c r="AF51" s="67">
        <f t="shared" si="17"/>
        <v>0.311544172624124</v>
      </c>
      <c r="AG51" s="67">
        <f t="shared" si="18"/>
        <v>0.01280653688957676</v>
      </c>
      <c r="AH51" s="67">
        <f t="shared" si="19"/>
      </c>
      <c r="AI51" s="67">
        <f t="shared" si="20"/>
        <v>0.007317345429612403</v>
      </c>
      <c r="AJ51" s="67">
        <f t="shared" si="21"/>
      </c>
      <c r="AK51" s="67">
        <f t="shared" si="22"/>
      </c>
      <c r="AL51" s="67">
        <f t="shared" si="23"/>
        <v>0.16284517672564247</v>
      </c>
      <c r="AM51" s="67">
        <f t="shared" si="24"/>
      </c>
      <c r="AN51" s="67">
        <f t="shared" si="25"/>
        <v>1.0832656971152874</v>
      </c>
    </row>
    <row r="52" spans="1:40" s="54" customFormat="1" ht="12.75">
      <c r="A52" s="57" t="s">
        <v>2</v>
      </c>
      <c r="B52" s="58">
        <f>B4+1</f>
        <v>40337</v>
      </c>
      <c r="C52" s="59">
        <v>1</v>
      </c>
      <c r="D52" s="59">
        <v>17463</v>
      </c>
      <c r="E52" s="59">
        <v>0</v>
      </c>
      <c r="F52" s="59">
        <v>3851</v>
      </c>
      <c r="G52" s="59">
        <v>5504</v>
      </c>
      <c r="H52" s="59">
        <v>62</v>
      </c>
      <c r="I52" s="59">
        <v>0</v>
      </c>
      <c r="J52" s="59">
        <v>32</v>
      </c>
      <c r="K52" s="59">
        <v>0</v>
      </c>
      <c r="L52" s="59">
        <v>0</v>
      </c>
      <c r="M52" s="59">
        <v>1924</v>
      </c>
      <c r="N52" s="59">
        <v>0</v>
      </c>
      <c r="O52" s="53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</row>
    <row r="53" spans="1:40" s="54" customFormat="1" ht="12.75">
      <c r="A53" s="57"/>
      <c r="B53" s="58"/>
      <c r="C53" s="59">
        <v>2</v>
      </c>
      <c r="D53" s="59">
        <v>17154</v>
      </c>
      <c r="E53" s="59">
        <v>0</v>
      </c>
      <c r="F53" s="59">
        <v>3508</v>
      </c>
      <c r="G53" s="59">
        <v>5446</v>
      </c>
      <c r="H53" s="59">
        <v>58</v>
      </c>
      <c r="I53" s="59">
        <v>0</v>
      </c>
      <c r="J53" s="59">
        <v>33</v>
      </c>
      <c r="K53" s="59">
        <v>0</v>
      </c>
      <c r="L53" s="59">
        <v>0</v>
      </c>
      <c r="M53" s="59">
        <v>1928</v>
      </c>
      <c r="N53" s="59">
        <v>0</v>
      </c>
      <c r="O53" s="53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</row>
    <row r="54" spans="1:40" s="54" customFormat="1" ht="12.75">
      <c r="A54" s="57"/>
      <c r="B54" s="58"/>
      <c r="C54" s="59">
        <v>3</v>
      </c>
      <c r="D54" s="59">
        <v>17113</v>
      </c>
      <c r="E54" s="59">
        <v>0</v>
      </c>
      <c r="F54" s="59">
        <v>3253</v>
      </c>
      <c r="G54" s="59">
        <v>5389</v>
      </c>
      <c r="H54" s="59">
        <v>54</v>
      </c>
      <c r="I54" s="59">
        <v>0</v>
      </c>
      <c r="J54" s="59">
        <v>33</v>
      </c>
      <c r="K54" s="59">
        <v>0</v>
      </c>
      <c r="L54" s="59">
        <v>0</v>
      </c>
      <c r="M54" s="59">
        <v>1976</v>
      </c>
      <c r="N54" s="59">
        <v>0</v>
      </c>
      <c r="O54" s="53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</row>
    <row r="55" spans="1:40" s="54" customFormat="1" ht="12.75">
      <c r="A55" s="57"/>
      <c r="B55" s="58"/>
      <c r="C55" s="59">
        <v>4</v>
      </c>
      <c r="D55" s="59">
        <v>17045</v>
      </c>
      <c r="E55" s="59">
        <v>0</v>
      </c>
      <c r="F55" s="59">
        <v>3055</v>
      </c>
      <c r="G55" s="59">
        <v>5394</v>
      </c>
      <c r="H55" s="59">
        <v>52</v>
      </c>
      <c r="I55" s="59">
        <v>0</v>
      </c>
      <c r="J55" s="59">
        <v>33</v>
      </c>
      <c r="K55" s="59">
        <v>0</v>
      </c>
      <c r="L55" s="59">
        <v>0</v>
      </c>
      <c r="M55" s="59">
        <v>1982</v>
      </c>
      <c r="N55" s="59">
        <v>0</v>
      </c>
      <c r="O55" s="53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</row>
    <row r="56" spans="1:40" s="54" customFormat="1" ht="12.75">
      <c r="A56" s="57"/>
      <c r="B56" s="58"/>
      <c r="C56" s="59">
        <v>5</v>
      </c>
      <c r="D56" s="59">
        <v>16757</v>
      </c>
      <c r="E56" s="59">
        <v>0</v>
      </c>
      <c r="F56" s="59">
        <v>2909</v>
      </c>
      <c r="G56" s="59">
        <v>5402</v>
      </c>
      <c r="H56" s="59">
        <v>52</v>
      </c>
      <c r="I56" s="59">
        <v>0</v>
      </c>
      <c r="J56" s="59">
        <v>32</v>
      </c>
      <c r="K56" s="59">
        <v>0</v>
      </c>
      <c r="L56" s="59">
        <v>0</v>
      </c>
      <c r="M56" s="59">
        <v>1994</v>
      </c>
      <c r="N56" s="59">
        <v>0</v>
      </c>
      <c r="O56" s="53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</row>
    <row r="57" spans="1:40" s="54" customFormat="1" ht="12.75">
      <c r="A57" s="57"/>
      <c r="B57" s="58"/>
      <c r="C57" s="59">
        <v>6</v>
      </c>
      <c r="D57" s="59">
        <v>16215</v>
      </c>
      <c r="E57" s="59">
        <v>0</v>
      </c>
      <c r="F57" s="59">
        <v>3021</v>
      </c>
      <c r="G57" s="59">
        <v>5416</v>
      </c>
      <c r="H57" s="59">
        <v>50</v>
      </c>
      <c r="I57" s="59">
        <v>0</v>
      </c>
      <c r="J57" s="59">
        <v>29</v>
      </c>
      <c r="K57" s="59">
        <v>0</v>
      </c>
      <c r="L57" s="59">
        <v>0</v>
      </c>
      <c r="M57" s="59">
        <v>1996</v>
      </c>
      <c r="N57" s="59">
        <v>0</v>
      </c>
      <c r="O57" s="53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</row>
    <row r="58" spans="1:40" s="54" customFormat="1" ht="12.75">
      <c r="A58" s="57"/>
      <c r="B58" s="58"/>
      <c r="C58" s="59">
        <v>7</v>
      </c>
      <c r="D58" s="59">
        <v>16055</v>
      </c>
      <c r="E58" s="59">
        <v>0</v>
      </c>
      <c r="F58" s="59">
        <v>3106</v>
      </c>
      <c r="G58" s="59">
        <v>5410</v>
      </c>
      <c r="H58" s="59">
        <v>54</v>
      </c>
      <c r="I58" s="59">
        <v>0</v>
      </c>
      <c r="J58" s="59">
        <v>27</v>
      </c>
      <c r="K58" s="59">
        <v>0</v>
      </c>
      <c r="L58" s="59">
        <v>0</v>
      </c>
      <c r="M58" s="59">
        <v>1986</v>
      </c>
      <c r="N58" s="59">
        <v>0</v>
      </c>
      <c r="O58" s="53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</row>
    <row r="59" spans="1:40" s="54" customFormat="1" ht="12.75">
      <c r="A59" s="57"/>
      <c r="B59" s="58"/>
      <c r="C59" s="59">
        <v>8</v>
      </c>
      <c r="D59" s="59">
        <v>15982</v>
      </c>
      <c r="E59" s="59">
        <v>0</v>
      </c>
      <c r="F59" s="59">
        <v>3120</v>
      </c>
      <c r="G59" s="59">
        <v>5401</v>
      </c>
      <c r="H59" s="59">
        <v>53</v>
      </c>
      <c r="I59" s="59">
        <v>0</v>
      </c>
      <c r="J59" s="59">
        <v>27</v>
      </c>
      <c r="K59" s="59">
        <v>0</v>
      </c>
      <c r="L59" s="59">
        <v>0</v>
      </c>
      <c r="M59" s="59">
        <v>1992</v>
      </c>
      <c r="N59" s="59">
        <v>0</v>
      </c>
      <c r="O59" s="53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</row>
    <row r="60" spans="1:40" s="54" customFormat="1" ht="12.75">
      <c r="A60" s="57"/>
      <c r="B60" s="58"/>
      <c r="C60" s="59">
        <v>9</v>
      </c>
      <c r="D60" s="59">
        <v>15891</v>
      </c>
      <c r="E60" s="59">
        <v>0</v>
      </c>
      <c r="F60" s="59">
        <v>3137</v>
      </c>
      <c r="G60" s="59">
        <v>5395</v>
      </c>
      <c r="H60" s="59">
        <v>66</v>
      </c>
      <c r="I60" s="59">
        <v>0</v>
      </c>
      <c r="J60" s="59">
        <v>27</v>
      </c>
      <c r="K60" s="59">
        <v>0</v>
      </c>
      <c r="L60" s="59">
        <v>0</v>
      </c>
      <c r="M60" s="59">
        <v>1968</v>
      </c>
      <c r="N60" s="59">
        <v>0</v>
      </c>
      <c r="O60" s="53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</row>
    <row r="61" spans="1:40" s="54" customFormat="1" ht="12.75">
      <c r="A61" s="57"/>
      <c r="B61" s="58"/>
      <c r="C61" s="59">
        <v>10</v>
      </c>
      <c r="D61" s="59">
        <v>15664</v>
      </c>
      <c r="E61" s="59">
        <v>0</v>
      </c>
      <c r="F61" s="59">
        <v>3025</v>
      </c>
      <c r="G61" s="59">
        <v>5288</v>
      </c>
      <c r="H61" s="59">
        <v>72</v>
      </c>
      <c r="I61" s="59">
        <v>0</v>
      </c>
      <c r="J61" s="59">
        <v>27</v>
      </c>
      <c r="K61" s="59">
        <v>0</v>
      </c>
      <c r="L61" s="59">
        <v>0</v>
      </c>
      <c r="M61" s="59">
        <v>1974</v>
      </c>
      <c r="N61" s="59">
        <v>0</v>
      </c>
      <c r="O61" s="53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</row>
    <row r="62" spans="1:40" s="54" customFormat="1" ht="12.75">
      <c r="A62" s="57"/>
      <c r="B62" s="58"/>
      <c r="C62" s="59">
        <v>11</v>
      </c>
      <c r="D62" s="59">
        <v>16607</v>
      </c>
      <c r="E62" s="59">
        <v>0</v>
      </c>
      <c r="F62" s="59">
        <v>3235</v>
      </c>
      <c r="G62" s="59">
        <v>5175</v>
      </c>
      <c r="H62" s="59">
        <v>86</v>
      </c>
      <c r="I62" s="59">
        <v>0</v>
      </c>
      <c r="J62" s="59">
        <v>27</v>
      </c>
      <c r="K62" s="59">
        <v>0</v>
      </c>
      <c r="L62" s="59">
        <v>0</v>
      </c>
      <c r="M62" s="59">
        <v>902</v>
      </c>
      <c r="N62" s="59">
        <v>0</v>
      </c>
      <c r="O62" s="53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</row>
    <row r="63" spans="1:40" s="54" customFormat="1" ht="12.75">
      <c r="A63" s="57"/>
      <c r="B63" s="58"/>
      <c r="C63" s="59">
        <v>12</v>
      </c>
      <c r="D63" s="59">
        <v>16996</v>
      </c>
      <c r="E63" s="59">
        <v>0</v>
      </c>
      <c r="F63" s="59">
        <v>3747</v>
      </c>
      <c r="G63" s="59">
        <v>5183</v>
      </c>
      <c r="H63" s="59">
        <v>91</v>
      </c>
      <c r="I63" s="59">
        <v>0</v>
      </c>
      <c r="J63" s="59">
        <v>27</v>
      </c>
      <c r="K63" s="59">
        <v>0</v>
      </c>
      <c r="L63" s="59">
        <v>0</v>
      </c>
      <c r="M63" s="59">
        <v>794</v>
      </c>
      <c r="N63" s="59">
        <v>0</v>
      </c>
      <c r="O63" s="53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</row>
    <row r="64" spans="1:40" s="54" customFormat="1" ht="12.75">
      <c r="A64" s="57"/>
      <c r="B64" s="58"/>
      <c r="C64" s="59">
        <v>13</v>
      </c>
      <c r="D64" s="59">
        <v>18268</v>
      </c>
      <c r="E64" s="59">
        <v>0</v>
      </c>
      <c r="F64" s="59">
        <v>5140</v>
      </c>
      <c r="G64" s="59">
        <v>5179</v>
      </c>
      <c r="H64" s="59">
        <v>90</v>
      </c>
      <c r="I64" s="59">
        <v>0</v>
      </c>
      <c r="J64" s="59">
        <v>27</v>
      </c>
      <c r="K64" s="59">
        <v>0</v>
      </c>
      <c r="L64" s="59">
        <v>0</v>
      </c>
      <c r="M64" s="59">
        <v>48</v>
      </c>
      <c r="N64" s="59">
        <v>0</v>
      </c>
      <c r="O64" s="53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</row>
    <row r="65" spans="1:40" s="54" customFormat="1" ht="12.75">
      <c r="A65" s="57"/>
      <c r="B65" s="58"/>
      <c r="C65" s="59">
        <v>14</v>
      </c>
      <c r="D65" s="59">
        <v>19014</v>
      </c>
      <c r="E65" s="59">
        <v>0</v>
      </c>
      <c r="F65" s="59">
        <v>7414</v>
      </c>
      <c r="G65" s="59">
        <v>5180</v>
      </c>
      <c r="H65" s="59">
        <v>87</v>
      </c>
      <c r="I65" s="59">
        <v>0</v>
      </c>
      <c r="J65" s="59">
        <v>30</v>
      </c>
      <c r="K65" s="59">
        <v>0</v>
      </c>
      <c r="L65" s="59">
        <v>0</v>
      </c>
      <c r="M65" s="59">
        <v>2</v>
      </c>
      <c r="N65" s="59">
        <v>0</v>
      </c>
      <c r="O65" s="53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</row>
    <row r="66" spans="1:40" s="54" customFormat="1" ht="12.75">
      <c r="A66" s="57"/>
      <c r="B66" s="58"/>
      <c r="C66" s="59">
        <v>15</v>
      </c>
      <c r="D66" s="59">
        <v>19267</v>
      </c>
      <c r="E66" s="59">
        <v>0</v>
      </c>
      <c r="F66" s="59">
        <v>9749</v>
      </c>
      <c r="G66" s="59">
        <v>5179</v>
      </c>
      <c r="H66" s="59">
        <v>98</v>
      </c>
      <c r="I66" s="59">
        <v>0</v>
      </c>
      <c r="J66" s="59">
        <v>99</v>
      </c>
      <c r="K66" s="59">
        <v>0</v>
      </c>
      <c r="L66" s="59">
        <v>0</v>
      </c>
      <c r="M66" s="59">
        <v>28</v>
      </c>
      <c r="N66" s="59">
        <v>0</v>
      </c>
      <c r="O66" s="53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</row>
    <row r="67" spans="1:40" s="54" customFormat="1" ht="12.75">
      <c r="A67" s="57"/>
      <c r="B67" s="58"/>
      <c r="C67" s="59">
        <v>16</v>
      </c>
      <c r="D67" s="59">
        <v>19916</v>
      </c>
      <c r="E67" s="59">
        <v>0</v>
      </c>
      <c r="F67" s="59">
        <v>11723</v>
      </c>
      <c r="G67" s="59">
        <v>5176</v>
      </c>
      <c r="H67" s="59">
        <v>112</v>
      </c>
      <c r="I67" s="59">
        <v>66</v>
      </c>
      <c r="J67" s="59">
        <v>99</v>
      </c>
      <c r="K67" s="59">
        <v>0</v>
      </c>
      <c r="L67" s="59">
        <v>0</v>
      </c>
      <c r="M67" s="59">
        <v>10</v>
      </c>
      <c r="N67" s="59">
        <v>0</v>
      </c>
      <c r="O67" s="53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</row>
    <row r="68" spans="1:40" s="54" customFormat="1" ht="12.75">
      <c r="A68" s="57"/>
      <c r="B68" s="58"/>
      <c r="C68" s="59">
        <v>17</v>
      </c>
      <c r="D68" s="59">
        <v>19884</v>
      </c>
      <c r="E68" s="59">
        <v>0</v>
      </c>
      <c r="F68" s="59">
        <v>13505</v>
      </c>
      <c r="G68" s="59">
        <v>5174</v>
      </c>
      <c r="H68" s="59">
        <v>119</v>
      </c>
      <c r="I68" s="59">
        <v>406</v>
      </c>
      <c r="J68" s="59">
        <v>99</v>
      </c>
      <c r="K68" s="59">
        <v>0</v>
      </c>
      <c r="L68" s="59">
        <v>0</v>
      </c>
      <c r="M68" s="59">
        <v>0</v>
      </c>
      <c r="N68" s="59">
        <v>0</v>
      </c>
      <c r="O68" s="53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</row>
    <row r="69" spans="1:40" s="54" customFormat="1" ht="12.75">
      <c r="A69" s="57"/>
      <c r="B69" s="58"/>
      <c r="C69" s="59">
        <v>18</v>
      </c>
      <c r="D69" s="59">
        <v>20040</v>
      </c>
      <c r="E69" s="59">
        <v>0</v>
      </c>
      <c r="F69" s="59">
        <v>13963</v>
      </c>
      <c r="G69" s="59">
        <v>5179</v>
      </c>
      <c r="H69" s="59">
        <v>123</v>
      </c>
      <c r="I69" s="59">
        <v>326</v>
      </c>
      <c r="J69" s="59">
        <v>113</v>
      </c>
      <c r="K69" s="59">
        <v>0</v>
      </c>
      <c r="L69" s="59">
        <v>0</v>
      </c>
      <c r="M69" s="59">
        <v>0</v>
      </c>
      <c r="N69" s="59">
        <v>0</v>
      </c>
      <c r="O69" s="53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</row>
    <row r="70" spans="1:40" s="54" customFormat="1" ht="12.75">
      <c r="A70" s="57"/>
      <c r="B70" s="58"/>
      <c r="C70" s="59">
        <v>19</v>
      </c>
      <c r="D70" s="59">
        <v>20144</v>
      </c>
      <c r="E70" s="59">
        <v>0</v>
      </c>
      <c r="F70" s="59">
        <v>13587</v>
      </c>
      <c r="G70" s="59">
        <v>5183</v>
      </c>
      <c r="H70" s="59">
        <v>89</v>
      </c>
      <c r="I70" s="59">
        <v>308</v>
      </c>
      <c r="J70" s="59">
        <v>201</v>
      </c>
      <c r="K70" s="59">
        <v>0</v>
      </c>
      <c r="L70" s="59">
        <v>0</v>
      </c>
      <c r="M70" s="59">
        <v>784</v>
      </c>
      <c r="N70" s="59">
        <v>0</v>
      </c>
      <c r="O70" s="53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</row>
    <row r="71" spans="1:40" s="54" customFormat="1" ht="12.75">
      <c r="A71" s="57"/>
      <c r="B71" s="58"/>
      <c r="C71" s="59">
        <v>20</v>
      </c>
      <c r="D71" s="59">
        <v>20235</v>
      </c>
      <c r="E71" s="59">
        <v>0</v>
      </c>
      <c r="F71" s="59">
        <v>13863</v>
      </c>
      <c r="G71" s="59">
        <v>5175</v>
      </c>
      <c r="H71" s="59">
        <v>96</v>
      </c>
      <c r="I71" s="59">
        <v>408</v>
      </c>
      <c r="J71" s="59">
        <v>201</v>
      </c>
      <c r="K71" s="59">
        <v>0</v>
      </c>
      <c r="L71" s="59">
        <v>0</v>
      </c>
      <c r="M71" s="59">
        <v>796</v>
      </c>
      <c r="N71" s="59">
        <v>0</v>
      </c>
      <c r="O71" s="53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</row>
    <row r="72" spans="1:40" s="54" customFormat="1" ht="12.75">
      <c r="A72" s="57"/>
      <c r="B72" s="58"/>
      <c r="C72" s="59">
        <v>21</v>
      </c>
      <c r="D72" s="59">
        <v>20135</v>
      </c>
      <c r="E72" s="59">
        <v>0</v>
      </c>
      <c r="F72" s="59">
        <v>14381</v>
      </c>
      <c r="G72" s="59">
        <v>5176</v>
      </c>
      <c r="H72" s="59">
        <v>109</v>
      </c>
      <c r="I72" s="59">
        <v>462</v>
      </c>
      <c r="J72" s="59">
        <v>201</v>
      </c>
      <c r="K72" s="59">
        <v>0</v>
      </c>
      <c r="L72" s="59">
        <v>0</v>
      </c>
      <c r="M72" s="59">
        <v>608</v>
      </c>
      <c r="N72" s="59">
        <v>0</v>
      </c>
      <c r="O72" s="53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</row>
    <row r="73" spans="1:40" s="54" customFormat="1" ht="12.75">
      <c r="A73" s="57"/>
      <c r="B73" s="58"/>
      <c r="C73" s="59">
        <v>22</v>
      </c>
      <c r="D73" s="59">
        <v>20179</v>
      </c>
      <c r="E73" s="59">
        <v>0</v>
      </c>
      <c r="F73" s="59">
        <v>14390</v>
      </c>
      <c r="G73" s="59">
        <v>5176</v>
      </c>
      <c r="H73" s="59">
        <v>120</v>
      </c>
      <c r="I73" s="59">
        <v>396</v>
      </c>
      <c r="J73" s="59">
        <v>213</v>
      </c>
      <c r="K73" s="59">
        <v>0</v>
      </c>
      <c r="L73" s="59">
        <v>0</v>
      </c>
      <c r="M73" s="59">
        <v>606</v>
      </c>
      <c r="N73" s="59">
        <v>0</v>
      </c>
      <c r="O73" s="53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</row>
    <row r="74" spans="1:40" s="54" customFormat="1" ht="12.75">
      <c r="A74" s="57"/>
      <c r="B74" s="58"/>
      <c r="C74" s="59">
        <v>23</v>
      </c>
      <c r="D74" s="59">
        <v>20051</v>
      </c>
      <c r="E74" s="59">
        <v>0</v>
      </c>
      <c r="F74" s="59">
        <v>14541</v>
      </c>
      <c r="G74" s="59">
        <v>5172</v>
      </c>
      <c r="H74" s="59">
        <v>128</v>
      </c>
      <c r="I74" s="59">
        <v>296</v>
      </c>
      <c r="J74" s="59">
        <v>256</v>
      </c>
      <c r="K74" s="59">
        <v>0</v>
      </c>
      <c r="L74" s="59">
        <v>0</v>
      </c>
      <c r="M74" s="59">
        <v>918</v>
      </c>
      <c r="N74" s="59">
        <v>0</v>
      </c>
      <c r="O74" s="53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</row>
    <row r="75" spans="1:40" s="54" customFormat="1" ht="12.75">
      <c r="A75" s="57"/>
      <c r="B75" s="58"/>
      <c r="C75" s="59">
        <v>24</v>
      </c>
      <c r="D75" s="59">
        <v>20035</v>
      </c>
      <c r="E75" s="59">
        <v>0</v>
      </c>
      <c r="F75" s="59">
        <v>14629</v>
      </c>
      <c r="G75" s="59">
        <v>5173</v>
      </c>
      <c r="H75" s="59">
        <v>152</v>
      </c>
      <c r="I75" s="59">
        <v>294</v>
      </c>
      <c r="J75" s="59">
        <v>257</v>
      </c>
      <c r="K75" s="59">
        <v>0</v>
      </c>
      <c r="L75" s="59">
        <v>0</v>
      </c>
      <c r="M75" s="59">
        <v>920</v>
      </c>
      <c r="N75" s="59">
        <v>0</v>
      </c>
      <c r="O75" s="53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</row>
    <row r="76" spans="1:40" s="54" customFormat="1" ht="12.75">
      <c r="A76" s="57"/>
      <c r="B76" s="58"/>
      <c r="C76" s="59">
        <v>25</v>
      </c>
      <c r="D76" s="59">
        <v>20092</v>
      </c>
      <c r="E76" s="59">
        <v>0</v>
      </c>
      <c r="F76" s="59">
        <v>14704</v>
      </c>
      <c r="G76" s="59">
        <v>5179</v>
      </c>
      <c r="H76" s="59">
        <v>159</v>
      </c>
      <c r="I76" s="59">
        <v>318</v>
      </c>
      <c r="J76" s="59">
        <v>260</v>
      </c>
      <c r="K76" s="59">
        <v>0</v>
      </c>
      <c r="L76" s="59">
        <v>0</v>
      </c>
      <c r="M76" s="59">
        <v>908</v>
      </c>
      <c r="N76" s="59">
        <v>0</v>
      </c>
      <c r="O76" s="53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</row>
    <row r="77" spans="1:40" s="54" customFormat="1" ht="12.75">
      <c r="A77" s="57"/>
      <c r="B77" s="58"/>
      <c r="C77" s="59">
        <v>26</v>
      </c>
      <c r="D77" s="59">
        <v>20277</v>
      </c>
      <c r="E77" s="59">
        <v>0</v>
      </c>
      <c r="F77" s="59">
        <v>14351</v>
      </c>
      <c r="G77" s="59">
        <v>5197</v>
      </c>
      <c r="H77" s="59">
        <v>158</v>
      </c>
      <c r="I77" s="59">
        <v>324</v>
      </c>
      <c r="J77" s="59">
        <v>258</v>
      </c>
      <c r="K77" s="59">
        <v>0</v>
      </c>
      <c r="L77" s="59">
        <v>0</v>
      </c>
      <c r="M77" s="59">
        <v>950</v>
      </c>
      <c r="N77" s="59">
        <v>0</v>
      </c>
      <c r="O77" s="53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</row>
    <row r="78" spans="1:40" s="54" customFormat="1" ht="12.75">
      <c r="A78" s="57"/>
      <c r="B78" s="58"/>
      <c r="C78" s="59">
        <v>27</v>
      </c>
      <c r="D78" s="59">
        <v>20208</v>
      </c>
      <c r="E78" s="59">
        <v>0</v>
      </c>
      <c r="F78" s="59">
        <v>14511</v>
      </c>
      <c r="G78" s="59">
        <v>5201</v>
      </c>
      <c r="H78" s="59">
        <v>161</v>
      </c>
      <c r="I78" s="59">
        <v>368</v>
      </c>
      <c r="J78" s="59">
        <v>258</v>
      </c>
      <c r="K78" s="59">
        <v>0</v>
      </c>
      <c r="L78" s="59">
        <v>0</v>
      </c>
      <c r="M78" s="59">
        <v>604</v>
      </c>
      <c r="N78" s="59">
        <v>0</v>
      </c>
      <c r="O78" s="53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</row>
    <row r="79" spans="1:40" s="54" customFormat="1" ht="12.75">
      <c r="A79" s="57"/>
      <c r="B79" s="58"/>
      <c r="C79" s="59">
        <v>28</v>
      </c>
      <c r="D79" s="59">
        <v>20153</v>
      </c>
      <c r="E79" s="59">
        <v>0</v>
      </c>
      <c r="F79" s="59">
        <v>14462</v>
      </c>
      <c r="G79" s="59">
        <v>5204</v>
      </c>
      <c r="H79" s="59">
        <v>158</v>
      </c>
      <c r="I79" s="59">
        <v>334</v>
      </c>
      <c r="J79" s="59">
        <v>138</v>
      </c>
      <c r="K79" s="59">
        <v>0</v>
      </c>
      <c r="L79" s="59">
        <v>0</v>
      </c>
      <c r="M79" s="59">
        <v>602</v>
      </c>
      <c r="N79" s="59">
        <v>0</v>
      </c>
      <c r="O79" s="53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</row>
    <row r="80" spans="1:40" s="54" customFormat="1" ht="12.75">
      <c r="A80" s="57"/>
      <c r="B80" s="58"/>
      <c r="C80" s="59">
        <v>29</v>
      </c>
      <c r="D80" s="59">
        <v>16635</v>
      </c>
      <c r="E80" s="59">
        <v>0</v>
      </c>
      <c r="F80" s="59">
        <v>11762</v>
      </c>
      <c r="G80" s="59">
        <v>4336</v>
      </c>
      <c r="H80" s="59">
        <v>136</v>
      </c>
      <c r="I80" s="59">
        <v>248</v>
      </c>
      <c r="J80" s="59">
        <v>118</v>
      </c>
      <c r="K80" s="59">
        <v>0</v>
      </c>
      <c r="L80" s="59">
        <v>0</v>
      </c>
      <c r="M80" s="59">
        <v>798</v>
      </c>
      <c r="N80" s="59">
        <v>0</v>
      </c>
      <c r="O80" s="53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</row>
    <row r="81" spans="1:40" s="54" customFormat="1" ht="12.75">
      <c r="A81" s="57"/>
      <c r="B81" s="58"/>
      <c r="C81" s="59">
        <v>30</v>
      </c>
      <c r="D81" s="59">
        <v>19866</v>
      </c>
      <c r="E81" s="59">
        <v>0</v>
      </c>
      <c r="F81" s="59">
        <v>13821</v>
      </c>
      <c r="G81" s="59">
        <v>5207</v>
      </c>
      <c r="H81" s="59">
        <v>170</v>
      </c>
      <c r="I81" s="59">
        <v>304</v>
      </c>
      <c r="J81" s="59">
        <v>153</v>
      </c>
      <c r="K81" s="59">
        <v>0</v>
      </c>
      <c r="L81" s="59">
        <v>0</v>
      </c>
      <c r="M81" s="59">
        <v>1002</v>
      </c>
      <c r="N81" s="59">
        <v>0</v>
      </c>
      <c r="O81" s="53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</row>
    <row r="82" spans="1:40" s="54" customFormat="1" ht="12.75">
      <c r="A82" s="57"/>
      <c r="B82" s="58"/>
      <c r="C82" s="59">
        <v>31</v>
      </c>
      <c r="D82" s="59">
        <v>19779</v>
      </c>
      <c r="E82" s="59">
        <v>0</v>
      </c>
      <c r="F82" s="59">
        <v>13394</v>
      </c>
      <c r="G82" s="59">
        <v>5210</v>
      </c>
      <c r="H82" s="59">
        <v>177</v>
      </c>
      <c r="I82" s="59">
        <v>296</v>
      </c>
      <c r="J82" s="59">
        <v>165</v>
      </c>
      <c r="K82" s="59">
        <v>0</v>
      </c>
      <c r="L82" s="59">
        <v>0</v>
      </c>
      <c r="M82" s="59">
        <v>1354</v>
      </c>
      <c r="N82" s="59">
        <v>0</v>
      </c>
      <c r="O82" s="53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</row>
    <row r="83" spans="1:40" s="54" customFormat="1" ht="12.75">
      <c r="A83" s="57"/>
      <c r="B83" s="58"/>
      <c r="C83" s="59">
        <v>32</v>
      </c>
      <c r="D83" s="59">
        <v>19449</v>
      </c>
      <c r="E83" s="59">
        <v>0</v>
      </c>
      <c r="F83" s="59">
        <v>13467</v>
      </c>
      <c r="G83" s="59">
        <v>5209</v>
      </c>
      <c r="H83" s="59">
        <v>184</v>
      </c>
      <c r="I83" s="59">
        <v>308</v>
      </c>
      <c r="J83" s="59">
        <v>165</v>
      </c>
      <c r="K83" s="59">
        <v>0</v>
      </c>
      <c r="L83" s="59">
        <v>0</v>
      </c>
      <c r="M83" s="59">
        <v>1402</v>
      </c>
      <c r="N83" s="59">
        <v>0</v>
      </c>
      <c r="O83" s="53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</row>
    <row r="84" spans="1:40" s="54" customFormat="1" ht="12.75">
      <c r="A84" s="57"/>
      <c r="B84" s="58"/>
      <c r="C84" s="59">
        <v>33</v>
      </c>
      <c r="D84" s="59">
        <v>20062</v>
      </c>
      <c r="E84" s="59">
        <v>0</v>
      </c>
      <c r="F84" s="59">
        <v>13774</v>
      </c>
      <c r="G84" s="59">
        <v>5211</v>
      </c>
      <c r="H84" s="59">
        <v>191</v>
      </c>
      <c r="I84" s="59">
        <v>592</v>
      </c>
      <c r="J84" s="59">
        <v>165</v>
      </c>
      <c r="K84" s="59">
        <v>0</v>
      </c>
      <c r="L84" s="59">
        <v>0</v>
      </c>
      <c r="M84" s="59">
        <v>1216</v>
      </c>
      <c r="N84" s="59">
        <v>0</v>
      </c>
      <c r="O84" s="53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</row>
    <row r="85" spans="1:40" s="54" customFormat="1" ht="12.75">
      <c r="A85" s="57"/>
      <c r="B85" s="58"/>
      <c r="C85" s="59">
        <v>34</v>
      </c>
      <c r="D85" s="59">
        <v>19988</v>
      </c>
      <c r="E85" s="59">
        <v>0</v>
      </c>
      <c r="F85" s="59">
        <v>14096</v>
      </c>
      <c r="G85" s="59">
        <v>5214</v>
      </c>
      <c r="H85" s="59">
        <v>216</v>
      </c>
      <c r="I85" s="59">
        <v>802</v>
      </c>
      <c r="J85" s="59">
        <v>165</v>
      </c>
      <c r="K85" s="59">
        <v>0</v>
      </c>
      <c r="L85" s="59">
        <v>0</v>
      </c>
      <c r="M85" s="59">
        <v>1204</v>
      </c>
      <c r="N85" s="59">
        <v>0</v>
      </c>
      <c r="O85" s="53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</row>
    <row r="86" spans="1:40" s="54" customFormat="1" ht="12.75">
      <c r="A86" s="57"/>
      <c r="B86" s="58"/>
      <c r="C86" s="59">
        <v>35</v>
      </c>
      <c r="D86" s="59">
        <v>19922</v>
      </c>
      <c r="E86" s="59">
        <v>0</v>
      </c>
      <c r="F86" s="59">
        <v>13821</v>
      </c>
      <c r="G86" s="59">
        <v>5214</v>
      </c>
      <c r="H86" s="59">
        <v>236</v>
      </c>
      <c r="I86" s="59">
        <v>954</v>
      </c>
      <c r="J86" s="59">
        <v>180</v>
      </c>
      <c r="K86" s="59">
        <v>0</v>
      </c>
      <c r="L86" s="59">
        <v>0</v>
      </c>
      <c r="M86" s="59">
        <v>1492</v>
      </c>
      <c r="N86" s="59">
        <v>0</v>
      </c>
      <c r="O86" s="53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</row>
    <row r="87" spans="1:40" s="54" customFormat="1" ht="12.75">
      <c r="A87" s="57"/>
      <c r="B87" s="58"/>
      <c r="C87" s="59">
        <v>36</v>
      </c>
      <c r="D87" s="59">
        <v>20056</v>
      </c>
      <c r="E87" s="59">
        <v>0</v>
      </c>
      <c r="F87" s="59">
        <v>13765</v>
      </c>
      <c r="G87" s="59">
        <v>5212</v>
      </c>
      <c r="H87" s="59">
        <v>247</v>
      </c>
      <c r="I87" s="59">
        <v>428</v>
      </c>
      <c r="J87" s="59">
        <v>180</v>
      </c>
      <c r="K87" s="59">
        <v>0</v>
      </c>
      <c r="L87" s="59">
        <v>0</v>
      </c>
      <c r="M87" s="59">
        <v>1286</v>
      </c>
      <c r="N87" s="59">
        <v>0</v>
      </c>
      <c r="O87" s="53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</row>
    <row r="88" spans="1:40" s="54" customFormat="1" ht="12.75">
      <c r="A88" s="57"/>
      <c r="B88" s="58"/>
      <c r="C88" s="59">
        <v>37</v>
      </c>
      <c r="D88" s="59">
        <v>19929</v>
      </c>
      <c r="E88" s="59">
        <v>0</v>
      </c>
      <c r="F88" s="59">
        <v>13413</v>
      </c>
      <c r="G88" s="59">
        <v>5229</v>
      </c>
      <c r="H88" s="59">
        <v>264</v>
      </c>
      <c r="I88" s="59">
        <v>342</v>
      </c>
      <c r="J88" s="59">
        <v>170</v>
      </c>
      <c r="K88" s="59">
        <v>0</v>
      </c>
      <c r="L88" s="59">
        <v>0</v>
      </c>
      <c r="M88" s="59">
        <v>988</v>
      </c>
      <c r="N88" s="59">
        <v>0</v>
      </c>
      <c r="O88" s="53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</row>
    <row r="89" spans="1:40" s="54" customFormat="1" ht="12.75">
      <c r="A89" s="57"/>
      <c r="B89" s="58"/>
      <c r="C89" s="59">
        <v>38</v>
      </c>
      <c r="D89" s="59">
        <v>19898</v>
      </c>
      <c r="E89" s="59">
        <v>0</v>
      </c>
      <c r="F89" s="59">
        <v>12676</v>
      </c>
      <c r="G89" s="59">
        <v>5221</v>
      </c>
      <c r="H89" s="59">
        <v>287</v>
      </c>
      <c r="I89" s="59">
        <v>370</v>
      </c>
      <c r="J89" s="59">
        <v>159</v>
      </c>
      <c r="K89" s="59">
        <v>0</v>
      </c>
      <c r="L89" s="59">
        <v>0</v>
      </c>
      <c r="M89" s="59">
        <v>968</v>
      </c>
      <c r="N89" s="59">
        <v>0</v>
      </c>
      <c r="O89" s="53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</row>
    <row r="90" spans="1:40" s="54" customFormat="1" ht="12.75">
      <c r="A90" s="57"/>
      <c r="B90" s="58"/>
      <c r="C90" s="59">
        <v>39</v>
      </c>
      <c r="D90" s="59">
        <v>19893</v>
      </c>
      <c r="E90" s="59">
        <v>0</v>
      </c>
      <c r="F90" s="59">
        <v>11051</v>
      </c>
      <c r="G90" s="59">
        <v>5232</v>
      </c>
      <c r="H90" s="59">
        <v>278</v>
      </c>
      <c r="I90" s="59">
        <v>326</v>
      </c>
      <c r="J90" s="59">
        <v>135</v>
      </c>
      <c r="K90" s="59">
        <v>0</v>
      </c>
      <c r="L90" s="59">
        <v>0</v>
      </c>
      <c r="M90" s="59">
        <v>1838</v>
      </c>
      <c r="N90" s="59">
        <v>0</v>
      </c>
      <c r="O90" s="53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</row>
    <row r="91" spans="1:40" s="54" customFormat="1" ht="12.75">
      <c r="A91" s="57"/>
      <c r="B91" s="58"/>
      <c r="C91" s="59">
        <v>40</v>
      </c>
      <c r="D91" s="59">
        <v>19994</v>
      </c>
      <c r="E91" s="59">
        <v>0</v>
      </c>
      <c r="F91" s="59">
        <v>10002</v>
      </c>
      <c r="G91" s="59">
        <v>5236</v>
      </c>
      <c r="H91" s="59">
        <v>268</v>
      </c>
      <c r="I91" s="59">
        <v>458</v>
      </c>
      <c r="J91" s="59">
        <v>135</v>
      </c>
      <c r="K91" s="59">
        <v>0</v>
      </c>
      <c r="L91" s="59">
        <v>0</v>
      </c>
      <c r="M91" s="59">
        <v>1844</v>
      </c>
      <c r="N91" s="59">
        <v>0</v>
      </c>
      <c r="O91" s="53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</row>
    <row r="92" spans="1:40" s="54" customFormat="1" ht="12.75">
      <c r="A92" s="57"/>
      <c r="B92" s="58"/>
      <c r="C92" s="59">
        <v>41</v>
      </c>
      <c r="D92" s="59">
        <v>20009</v>
      </c>
      <c r="E92" s="59">
        <v>0</v>
      </c>
      <c r="F92" s="59">
        <v>9163</v>
      </c>
      <c r="G92" s="59">
        <v>5231</v>
      </c>
      <c r="H92" s="59">
        <v>269</v>
      </c>
      <c r="I92" s="59">
        <v>468</v>
      </c>
      <c r="J92" s="59">
        <v>124</v>
      </c>
      <c r="K92" s="59">
        <v>0</v>
      </c>
      <c r="L92" s="59">
        <v>0</v>
      </c>
      <c r="M92" s="59">
        <v>1982</v>
      </c>
      <c r="N92" s="59">
        <v>0</v>
      </c>
      <c r="O92" s="53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</row>
    <row r="93" spans="1:40" s="54" customFormat="1" ht="12.75">
      <c r="A93" s="57"/>
      <c r="B93" s="58"/>
      <c r="C93" s="59">
        <v>42</v>
      </c>
      <c r="D93" s="59">
        <v>20016</v>
      </c>
      <c r="E93" s="59">
        <v>0</v>
      </c>
      <c r="F93" s="59">
        <v>8540</v>
      </c>
      <c r="G93" s="59">
        <v>5232</v>
      </c>
      <c r="H93" s="59">
        <v>271</v>
      </c>
      <c r="I93" s="59">
        <v>406</v>
      </c>
      <c r="J93" s="59">
        <v>124</v>
      </c>
      <c r="K93" s="59">
        <v>0</v>
      </c>
      <c r="L93" s="59">
        <v>0</v>
      </c>
      <c r="M93" s="59">
        <v>2002</v>
      </c>
      <c r="N93" s="59">
        <v>0</v>
      </c>
      <c r="O93" s="53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</row>
    <row r="94" spans="1:40" s="54" customFormat="1" ht="12.75">
      <c r="A94" s="57"/>
      <c r="B94" s="58"/>
      <c r="C94" s="59">
        <v>43</v>
      </c>
      <c r="D94" s="59">
        <v>19938</v>
      </c>
      <c r="E94" s="59">
        <v>0</v>
      </c>
      <c r="F94" s="59">
        <v>8538</v>
      </c>
      <c r="G94" s="59">
        <v>5227</v>
      </c>
      <c r="H94" s="59">
        <v>282</v>
      </c>
      <c r="I94" s="59">
        <v>412</v>
      </c>
      <c r="J94" s="59">
        <v>40</v>
      </c>
      <c r="K94" s="59">
        <v>0</v>
      </c>
      <c r="L94" s="59">
        <v>0</v>
      </c>
      <c r="M94" s="59">
        <v>1824</v>
      </c>
      <c r="N94" s="59">
        <v>0</v>
      </c>
      <c r="O94" s="53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</row>
    <row r="95" spans="1:40" s="54" customFormat="1" ht="12.75">
      <c r="A95" s="57"/>
      <c r="B95" s="58"/>
      <c r="C95" s="59">
        <v>44</v>
      </c>
      <c r="D95" s="59">
        <v>19979</v>
      </c>
      <c r="E95" s="59">
        <v>0</v>
      </c>
      <c r="F95" s="59">
        <v>8292</v>
      </c>
      <c r="G95" s="59">
        <v>5229</v>
      </c>
      <c r="H95" s="59">
        <v>303</v>
      </c>
      <c r="I95" s="59">
        <v>412</v>
      </c>
      <c r="J95" s="59">
        <v>40</v>
      </c>
      <c r="K95" s="59">
        <v>0</v>
      </c>
      <c r="L95" s="59">
        <v>0</v>
      </c>
      <c r="M95" s="59">
        <v>1822</v>
      </c>
      <c r="N95" s="59">
        <v>0</v>
      </c>
      <c r="O95" s="53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</row>
    <row r="96" spans="1:40" s="54" customFormat="1" ht="12.75">
      <c r="A96" s="57"/>
      <c r="B96" s="58"/>
      <c r="C96" s="59">
        <v>45</v>
      </c>
      <c r="D96" s="59">
        <v>19363</v>
      </c>
      <c r="E96" s="59">
        <v>0</v>
      </c>
      <c r="F96" s="59">
        <v>8086</v>
      </c>
      <c r="G96" s="59">
        <v>5232</v>
      </c>
      <c r="H96" s="59">
        <v>299</v>
      </c>
      <c r="I96" s="59">
        <v>406</v>
      </c>
      <c r="J96" s="59">
        <v>40</v>
      </c>
      <c r="K96" s="59">
        <v>0</v>
      </c>
      <c r="L96" s="59">
        <v>0</v>
      </c>
      <c r="M96" s="59">
        <v>1840</v>
      </c>
      <c r="N96" s="59">
        <v>0</v>
      </c>
      <c r="O96" s="53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</row>
    <row r="97" spans="1:40" s="54" customFormat="1" ht="12.75">
      <c r="A97" s="57"/>
      <c r="B97" s="58"/>
      <c r="C97" s="59">
        <v>46</v>
      </c>
      <c r="D97" s="59">
        <v>18721</v>
      </c>
      <c r="E97" s="59">
        <v>0</v>
      </c>
      <c r="F97" s="59">
        <v>6756</v>
      </c>
      <c r="G97" s="59">
        <v>5228</v>
      </c>
      <c r="H97" s="59">
        <v>293</v>
      </c>
      <c r="I97" s="59">
        <v>206</v>
      </c>
      <c r="J97" s="59">
        <v>40</v>
      </c>
      <c r="K97" s="59">
        <v>0</v>
      </c>
      <c r="L97" s="59">
        <v>0</v>
      </c>
      <c r="M97" s="59">
        <v>1838</v>
      </c>
      <c r="N97" s="59">
        <v>0</v>
      </c>
      <c r="O97" s="53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</row>
    <row r="98" spans="1:40" s="54" customFormat="1" ht="12.75">
      <c r="A98" s="57"/>
      <c r="B98" s="58"/>
      <c r="C98" s="59">
        <v>47</v>
      </c>
      <c r="D98" s="59">
        <v>17921</v>
      </c>
      <c r="E98" s="59">
        <v>0</v>
      </c>
      <c r="F98" s="59">
        <v>5870</v>
      </c>
      <c r="G98" s="59">
        <v>5229</v>
      </c>
      <c r="H98" s="59">
        <v>308</v>
      </c>
      <c r="I98" s="59">
        <v>0</v>
      </c>
      <c r="J98" s="59">
        <v>39</v>
      </c>
      <c r="K98" s="59">
        <v>0</v>
      </c>
      <c r="L98" s="59">
        <v>0</v>
      </c>
      <c r="M98" s="59">
        <v>1546</v>
      </c>
      <c r="N98" s="59">
        <v>0</v>
      </c>
      <c r="O98" s="53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</row>
    <row r="99" spans="1:40" s="54" customFormat="1" ht="12.75">
      <c r="A99" s="57"/>
      <c r="B99" s="58"/>
      <c r="C99" s="59">
        <v>48</v>
      </c>
      <c r="D99" s="59">
        <v>16875</v>
      </c>
      <c r="E99" s="59">
        <v>0</v>
      </c>
      <c r="F99" s="59">
        <v>5194</v>
      </c>
      <c r="G99" s="59">
        <v>5251</v>
      </c>
      <c r="H99" s="59">
        <v>293</v>
      </c>
      <c r="I99" s="59">
        <v>0</v>
      </c>
      <c r="J99" s="59">
        <v>39</v>
      </c>
      <c r="K99" s="59">
        <v>0</v>
      </c>
      <c r="L99" s="59">
        <v>0</v>
      </c>
      <c r="M99" s="59">
        <v>1542</v>
      </c>
      <c r="N99" s="59">
        <v>0</v>
      </c>
      <c r="O99" s="53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</row>
    <row r="100" spans="1:40" s="54" customFormat="1" ht="12.75">
      <c r="A100" s="60" t="s">
        <v>3</v>
      </c>
      <c r="B100" s="51">
        <f>B52+1</f>
        <v>40338</v>
      </c>
      <c r="C100" s="52">
        <v>1</v>
      </c>
      <c r="D100" s="52">
        <v>16446</v>
      </c>
      <c r="E100" s="52">
        <v>0</v>
      </c>
      <c r="F100" s="52">
        <v>4529</v>
      </c>
      <c r="G100" s="52">
        <v>5256</v>
      </c>
      <c r="H100" s="52">
        <v>282</v>
      </c>
      <c r="I100" s="52">
        <v>0</v>
      </c>
      <c r="J100" s="52">
        <v>27</v>
      </c>
      <c r="K100" s="52">
        <v>0</v>
      </c>
      <c r="L100" s="52">
        <v>0</v>
      </c>
      <c r="M100" s="52">
        <v>1598</v>
      </c>
      <c r="N100" s="52">
        <v>0</v>
      </c>
      <c r="O100" s="53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</row>
    <row r="101" spans="1:40" s="54" customFormat="1" ht="12.75">
      <c r="A101" s="60"/>
      <c r="B101" s="51"/>
      <c r="C101" s="52">
        <v>2</v>
      </c>
      <c r="D101" s="52">
        <v>16090</v>
      </c>
      <c r="E101" s="52">
        <v>0</v>
      </c>
      <c r="F101" s="52">
        <v>4163</v>
      </c>
      <c r="G101" s="52">
        <v>5255</v>
      </c>
      <c r="H101" s="52">
        <v>288</v>
      </c>
      <c r="I101" s="52">
        <v>0</v>
      </c>
      <c r="J101" s="52">
        <v>27</v>
      </c>
      <c r="K101" s="52">
        <v>0</v>
      </c>
      <c r="L101" s="52">
        <v>0</v>
      </c>
      <c r="M101" s="52">
        <v>1594</v>
      </c>
      <c r="N101" s="52">
        <v>0</v>
      </c>
      <c r="O101" s="53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</row>
    <row r="102" spans="1:40" s="54" customFormat="1" ht="12.75">
      <c r="A102" s="60"/>
      <c r="B102" s="51"/>
      <c r="C102" s="52">
        <v>3</v>
      </c>
      <c r="D102" s="52">
        <v>15997</v>
      </c>
      <c r="E102" s="52">
        <v>0</v>
      </c>
      <c r="F102" s="52">
        <v>3781</v>
      </c>
      <c r="G102" s="52">
        <v>5260</v>
      </c>
      <c r="H102" s="52">
        <v>338</v>
      </c>
      <c r="I102" s="52">
        <v>0</v>
      </c>
      <c r="J102" s="52">
        <v>29</v>
      </c>
      <c r="K102" s="52">
        <v>0</v>
      </c>
      <c r="L102" s="52">
        <v>0</v>
      </c>
      <c r="M102" s="52">
        <v>1976</v>
      </c>
      <c r="N102" s="52">
        <v>0</v>
      </c>
      <c r="O102" s="53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</row>
    <row r="103" spans="1:40" s="54" customFormat="1" ht="12.75">
      <c r="A103" s="60"/>
      <c r="B103" s="51"/>
      <c r="C103" s="52">
        <v>4</v>
      </c>
      <c r="D103" s="52">
        <v>15687</v>
      </c>
      <c r="E103" s="52">
        <v>0</v>
      </c>
      <c r="F103" s="52">
        <v>3726</v>
      </c>
      <c r="G103" s="52">
        <v>5250</v>
      </c>
      <c r="H103" s="52">
        <v>375</v>
      </c>
      <c r="I103" s="52">
        <v>0</v>
      </c>
      <c r="J103" s="52">
        <v>43</v>
      </c>
      <c r="K103" s="52">
        <v>0</v>
      </c>
      <c r="L103" s="52">
        <v>0</v>
      </c>
      <c r="M103" s="52">
        <v>1980</v>
      </c>
      <c r="N103" s="52">
        <v>0</v>
      </c>
      <c r="O103" s="53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</row>
    <row r="104" spans="1:40" s="54" customFormat="1" ht="12.75">
      <c r="A104" s="60"/>
      <c r="B104" s="51"/>
      <c r="C104" s="52">
        <v>5</v>
      </c>
      <c r="D104" s="52">
        <v>15603</v>
      </c>
      <c r="E104" s="52">
        <v>0</v>
      </c>
      <c r="F104" s="52">
        <v>3604</v>
      </c>
      <c r="G104" s="52">
        <v>5247</v>
      </c>
      <c r="H104" s="52">
        <v>386</v>
      </c>
      <c r="I104" s="52">
        <v>0</v>
      </c>
      <c r="J104" s="52">
        <v>43</v>
      </c>
      <c r="K104" s="52">
        <v>0</v>
      </c>
      <c r="L104" s="52">
        <v>0</v>
      </c>
      <c r="M104" s="52">
        <v>1996</v>
      </c>
      <c r="N104" s="52">
        <v>0</v>
      </c>
      <c r="O104" s="53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</row>
    <row r="105" spans="1:40" s="54" customFormat="1" ht="12.75">
      <c r="A105" s="60"/>
      <c r="B105" s="51"/>
      <c r="C105" s="52">
        <v>6</v>
      </c>
      <c r="D105" s="52">
        <v>15323</v>
      </c>
      <c r="E105" s="52">
        <v>0</v>
      </c>
      <c r="F105" s="52">
        <v>3553</v>
      </c>
      <c r="G105" s="52">
        <v>5249</v>
      </c>
      <c r="H105" s="52">
        <v>421</v>
      </c>
      <c r="I105" s="52">
        <v>0</v>
      </c>
      <c r="J105" s="52">
        <v>43</v>
      </c>
      <c r="K105" s="52">
        <v>0</v>
      </c>
      <c r="L105" s="52">
        <v>0</v>
      </c>
      <c r="M105" s="52">
        <v>1998</v>
      </c>
      <c r="N105" s="52">
        <v>0</v>
      </c>
      <c r="O105" s="53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</row>
    <row r="106" spans="1:40" s="54" customFormat="1" ht="12.75">
      <c r="A106" s="60"/>
      <c r="B106" s="51"/>
      <c r="C106" s="52">
        <v>7</v>
      </c>
      <c r="D106" s="52">
        <v>15191</v>
      </c>
      <c r="E106" s="52">
        <v>0</v>
      </c>
      <c r="F106" s="52">
        <v>3491</v>
      </c>
      <c r="G106" s="52">
        <v>5250</v>
      </c>
      <c r="H106" s="52">
        <v>449</v>
      </c>
      <c r="I106" s="52">
        <v>0</v>
      </c>
      <c r="J106" s="52">
        <v>28</v>
      </c>
      <c r="K106" s="52">
        <v>0</v>
      </c>
      <c r="L106" s="52">
        <v>0</v>
      </c>
      <c r="M106" s="52">
        <v>1882</v>
      </c>
      <c r="N106" s="52">
        <v>0</v>
      </c>
      <c r="O106" s="53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</row>
    <row r="107" spans="1:40" s="54" customFormat="1" ht="12.75">
      <c r="A107" s="60"/>
      <c r="B107" s="51"/>
      <c r="C107" s="52">
        <v>8</v>
      </c>
      <c r="D107" s="52">
        <v>15067</v>
      </c>
      <c r="E107" s="52">
        <v>0</v>
      </c>
      <c r="F107" s="52">
        <v>3517</v>
      </c>
      <c r="G107" s="52">
        <v>5242</v>
      </c>
      <c r="H107" s="52">
        <v>469</v>
      </c>
      <c r="I107" s="52">
        <v>0</v>
      </c>
      <c r="J107" s="52">
        <v>28</v>
      </c>
      <c r="K107" s="52">
        <v>0</v>
      </c>
      <c r="L107" s="52">
        <v>0</v>
      </c>
      <c r="M107" s="52">
        <v>1882</v>
      </c>
      <c r="N107" s="52">
        <v>0</v>
      </c>
      <c r="O107" s="53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</row>
    <row r="108" spans="1:40" s="54" customFormat="1" ht="12.75">
      <c r="A108" s="60"/>
      <c r="B108" s="51"/>
      <c r="C108" s="52">
        <v>9</v>
      </c>
      <c r="D108" s="52">
        <v>14942</v>
      </c>
      <c r="E108" s="52">
        <v>0</v>
      </c>
      <c r="F108" s="52">
        <v>3590</v>
      </c>
      <c r="G108" s="52">
        <v>5234</v>
      </c>
      <c r="H108" s="52">
        <v>515</v>
      </c>
      <c r="I108" s="52">
        <v>0</v>
      </c>
      <c r="J108" s="52">
        <v>26</v>
      </c>
      <c r="K108" s="52">
        <v>0</v>
      </c>
      <c r="L108" s="52">
        <v>0</v>
      </c>
      <c r="M108" s="52">
        <v>1858</v>
      </c>
      <c r="N108" s="52">
        <v>0</v>
      </c>
      <c r="O108" s="53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</row>
    <row r="109" spans="1:40" s="54" customFormat="1" ht="12.75">
      <c r="A109" s="60"/>
      <c r="B109" s="51"/>
      <c r="C109" s="52">
        <v>10</v>
      </c>
      <c r="D109" s="52">
        <v>14547</v>
      </c>
      <c r="E109" s="52">
        <v>0</v>
      </c>
      <c r="F109" s="52">
        <v>3474</v>
      </c>
      <c r="G109" s="52">
        <v>5240</v>
      </c>
      <c r="H109" s="52">
        <v>537</v>
      </c>
      <c r="I109" s="52">
        <v>0</v>
      </c>
      <c r="J109" s="52">
        <v>26</v>
      </c>
      <c r="K109" s="52">
        <v>0</v>
      </c>
      <c r="L109" s="52">
        <v>0</v>
      </c>
      <c r="M109" s="52">
        <v>1816</v>
      </c>
      <c r="N109" s="52">
        <v>0</v>
      </c>
      <c r="O109" s="53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</row>
    <row r="110" spans="1:40" s="54" customFormat="1" ht="12.75">
      <c r="A110" s="60"/>
      <c r="B110" s="51"/>
      <c r="C110" s="52">
        <v>11</v>
      </c>
      <c r="D110" s="52">
        <v>15485</v>
      </c>
      <c r="E110" s="52">
        <v>0</v>
      </c>
      <c r="F110" s="52">
        <v>3718</v>
      </c>
      <c r="G110" s="52">
        <v>5229</v>
      </c>
      <c r="H110" s="52">
        <v>564</v>
      </c>
      <c r="I110" s="52">
        <v>0</v>
      </c>
      <c r="J110" s="52">
        <v>26</v>
      </c>
      <c r="K110" s="52">
        <v>0</v>
      </c>
      <c r="L110" s="52">
        <v>0</v>
      </c>
      <c r="M110" s="52">
        <v>300</v>
      </c>
      <c r="N110" s="52">
        <v>0</v>
      </c>
      <c r="O110" s="53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</row>
    <row r="111" spans="1:40" s="54" customFormat="1" ht="12.75">
      <c r="A111" s="60"/>
      <c r="B111" s="51"/>
      <c r="C111" s="52">
        <v>12</v>
      </c>
      <c r="D111" s="52">
        <v>16023</v>
      </c>
      <c r="E111" s="52">
        <v>0</v>
      </c>
      <c r="F111" s="52">
        <v>4066</v>
      </c>
      <c r="G111" s="52">
        <v>5247</v>
      </c>
      <c r="H111" s="52">
        <v>600</v>
      </c>
      <c r="I111" s="52">
        <v>0</v>
      </c>
      <c r="J111" s="52">
        <v>26</v>
      </c>
      <c r="K111" s="52">
        <v>0</v>
      </c>
      <c r="L111" s="52">
        <v>0</v>
      </c>
      <c r="M111" s="52">
        <v>176</v>
      </c>
      <c r="N111" s="52">
        <v>0</v>
      </c>
      <c r="O111" s="53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</row>
    <row r="112" spans="1:40" s="54" customFormat="1" ht="12.75">
      <c r="A112" s="60"/>
      <c r="B112" s="51"/>
      <c r="C112" s="52">
        <v>13</v>
      </c>
      <c r="D112" s="52">
        <v>17173</v>
      </c>
      <c r="E112" s="52">
        <v>0</v>
      </c>
      <c r="F112" s="52">
        <v>5069</v>
      </c>
      <c r="G112" s="52">
        <v>5258</v>
      </c>
      <c r="H112" s="52">
        <v>662</v>
      </c>
      <c r="I112" s="52">
        <v>0</v>
      </c>
      <c r="J112" s="52">
        <v>26</v>
      </c>
      <c r="K112" s="52">
        <v>0</v>
      </c>
      <c r="L112" s="52">
        <v>0</v>
      </c>
      <c r="M112" s="52">
        <v>34</v>
      </c>
      <c r="N112" s="52">
        <v>0</v>
      </c>
      <c r="O112" s="53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</row>
    <row r="113" spans="1:40" s="54" customFormat="1" ht="12.75">
      <c r="A113" s="60"/>
      <c r="B113" s="51"/>
      <c r="C113" s="52">
        <v>14</v>
      </c>
      <c r="D113" s="52">
        <v>17705</v>
      </c>
      <c r="E113" s="52">
        <v>0</v>
      </c>
      <c r="F113" s="52">
        <v>6678</v>
      </c>
      <c r="G113" s="52">
        <v>5264</v>
      </c>
      <c r="H113" s="52">
        <v>719</v>
      </c>
      <c r="I113" s="52">
        <v>0</v>
      </c>
      <c r="J113" s="52">
        <v>27</v>
      </c>
      <c r="K113" s="52">
        <v>0</v>
      </c>
      <c r="L113" s="52">
        <v>0</v>
      </c>
      <c r="M113" s="52">
        <v>28</v>
      </c>
      <c r="N113" s="52">
        <v>0</v>
      </c>
      <c r="O113" s="53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</row>
    <row r="114" spans="1:40" s="54" customFormat="1" ht="12.75">
      <c r="A114" s="60"/>
      <c r="B114" s="51"/>
      <c r="C114" s="52">
        <v>15</v>
      </c>
      <c r="D114" s="52">
        <v>18605</v>
      </c>
      <c r="E114" s="52">
        <v>0</v>
      </c>
      <c r="F114" s="52">
        <v>9905</v>
      </c>
      <c r="G114" s="52">
        <v>5260</v>
      </c>
      <c r="H114" s="52">
        <v>769</v>
      </c>
      <c r="I114" s="52">
        <v>344</v>
      </c>
      <c r="J114" s="52">
        <v>82</v>
      </c>
      <c r="K114" s="52">
        <v>0</v>
      </c>
      <c r="L114" s="52">
        <v>0</v>
      </c>
      <c r="M114" s="52">
        <v>0</v>
      </c>
      <c r="N114" s="52">
        <v>0</v>
      </c>
      <c r="O114" s="53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</row>
    <row r="115" spans="1:40" s="54" customFormat="1" ht="12.75">
      <c r="A115" s="60"/>
      <c r="B115" s="51"/>
      <c r="C115" s="52">
        <v>16</v>
      </c>
      <c r="D115" s="52">
        <v>19220</v>
      </c>
      <c r="E115" s="52">
        <v>0</v>
      </c>
      <c r="F115" s="52">
        <v>12045</v>
      </c>
      <c r="G115" s="52">
        <v>5263</v>
      </c>
      <c r="H115" s="52">
        <v>778</v>
      </c>
      <c r="I115" s="52">
        <v>404</v>
      </c>
      <c r="J115" s="52">
        <v>82</v>
      </c>
      <c r="K115" s="52">
        <v>0</v>
      </c>
      <c r="L115" s="52">
        <v>0</v>
      </c>
      <c r="M115" s="52">
        <v>0</v>
      </c>
      <c r="N115" s="52">
        <v>0</v>
      </c>
      <c r="O115" s="53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</row>
    <row r="116" spans="1:40" s="54" customFormat="1" ht="12.75">
      <c r="A116" s="60"/>
      <c r="B116" s="51"/>
      <c r="C116" s="52">
        <v>17</v>
      </c>
      <c r="D116" s="52">
        <v>19422</v>
      </c>
      <c r="E116" s="52">
        <v>0</v>
      </c>
      <c r="F116" s="52">
        <v>13480</v>
      </c>
      <c r="G116" s="52">
        <v>5260</v>
      </c>
      <c r="H116" s="52">
        <v>852</v>
      </c>
      <c r="I116" s="52">
        <v>456</v>
      </c>
      <c r="J116" s="52">
        <v>87</v>
      </c>
      <c r="K116" s="52">
        <v>0</v>
      </c>
      <c r="L116" s="52">
        <v>0</v>
      </c>
      <c r="M116" s="52">
        <v>0</v>
      </c>
      <c r="N116" s="52">
        <v>0</v>
      </c>
      <c r="O116" s="53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</row>
    <row r="117" spans="1:40" s="54" customFormat="1" ht="12.75">
      <c r="A117" s="60"/>
      <c r="B117" s="51"/>
      <c r="C117" s="52">
        <v>18</v>
      </c>
      <c r="D117" s="52">
        <v>19347</v>
      </c>
      <c r="E117" s="52">
        <v>0</v>
      </c>
      <c r="F117" s="52">
        <v>14062</v>
      </c>
      <c r="G117" s="52">
        <v>5265</v>
      </c>
      <c r="H117" s="52">
        <v>896</v>
      </c>
      <c r="I117" s="52">
        <v>444</v>
      </c>
      <c r="J117" s="52">
        <v>127</v>
      </c>
      <c r="K117" s="52">
        <v>0</v>
      </c>
      <c r="L117" s="52">
        <v>0</v>
      </c>
      <c r="M117" s="52">
        <v>0</v>
      </c>
      <c r="N117" s="52">
        <v>0</v>
      </c>
      <c r="O117" s="53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</row>
    <row r="118" spans="1:40" s="54" customFormat="1" ht="12.75">
      <c r="A118" s="60"/>
      <c r="B118" s="51"/>
      <c r="C118" s="52">
        <v>19</v>
      </c>
      <c r="D118" s="52">
        <v>19328</v>
      </c>
      <c r="E118" s="52">
        <v>0</v>
      </c>
      <c r="F118" s="52">
        <v>14443</v>
      </c>
      <c r="G118" s="52">
        <v>5281</v>
      </c>
      <c r="H118" s="52">
        <v>923</v>
      </c>
      <c r="I118" s="52">
        <v>404</v>
      </c>
      <c r="J118" s="52">
        <v>220</v>
      </c>
      <c r="K118" s="52">
        <v>0</v>
      </c>
      <c r="L118" s="52">
        <v>0</v>
      </c>
      <c r="M118" s="52">
        <v>0</v>
      </c>
      <c r="N118" s="52">
        <v>0</v>
      </c>
      <c r="O118" s="5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</row>
    <row r="119" spans="1:40" s="54" customFormat="1" ht="12.75">
      <c r="A119" s="60"/>
      <c r="B119" s="51"/>
      <c r="C119" s="52">
        <v>20</v>
      </c>
      <c r="D119" s="52">
        <v>19488</v>
      </c>
      <c r="E119" s="52">
        <v>0</v>
      </c>
      <c r="F119" s="52">
        <v>14659</v>
      </c>
      <c r="G119" s="52">
        <v>5293</v>
      </c>
      <c r="H119" s="52">
        <v>868</v>
      </c>
      <c r="I119" s="52">
        <v>304</v>
      </c>
      <c r="J119" s="52">
        <v>228</v>
      </c>
      <c r="K119" s="52">
        <v>0</v>
      </c>
      <c r="L119" s="52">
        <v>0</v>
      </c>
      <c r="M119" s="52">
        <v>0</v>
      </c>
      <c r="N119" s="52">
        <v>0</v>
      </c>
      <c r="O119" s="53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</row>
    <row r="120" spans="1:40" s="54" customFormat="1" ht="12.75">
      <c r="A120" s="60"/>
      <c r="B120" s="51"/>
      <c r="C120" s="52">
        <v>21</v>
      </c>
      <c r="D120" s="52">
        <v>19310</v>
      </c>
      <c r="E120" s="52">
        <v>0</v>
      </c>
      <c r="F120" s="52">
        <v>14647</v>
      </c>
      <c r="G120" s="52">
        <v>5295</v>
      </c>
      <c r="H120" s="52">
        <v>859</v>
      </c>
      <c r="I120" s="52">
        <v>410</v>
      </c>
      <c r="J120" s="52">
        <v>229</v>
      </c>
      <c r="K120" s="52">
        <v>0</v>
      </c>
      <c r="L120" s="52">
        <v>0</v>
      </c>
      <c r="M120" s="52">
        <v>140</v>
      </c>
      <c r="N120" s="52">
        <v>0</v>
      </c>
      <c r="O120" s="53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</row>
    <row r="121" spans="1:40" s="54" customFormat="1" ht="12.75">
      <c r="A121" s="60"/>
      <c r="B121" s="51"/>
      <c r="C121" s="52">
        <v>22</v>
      </c>
      <c r="D121" s="52">
        <v>19239</v>
      </c>
      <c r="E121" s="52">
        <v>0</v>
      </c>
      <c r="F121" s="52">
        <v>14578</v>
      </c>
      <c r="G121" s="52">
        <v>5297</v>
      </c>
      <c r="H121" s="52">
        <v>908</v>
      </c>
      <c r="I121" s="52">
        <v>546</v>
      </c>
      <c r="J121" s="52">
        <v>230</v>
      </c>
      <c r="K121" s="52">
        <v>0</v>
      </c>
      <c r="L121" s="52">
        <v>0</v>
      </c>
      <c r="M121" s="52">
        <v>136</v>
      </c>
      <c r="N121" s="52">
        <v>0</v>
      </c>
      <c r="O121" s="53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</row>
    <row r="122" spans="1:40" s="54" customFormat="1" ht="12.75">
      <c r="A122" s="60"/>
      <c r="B122" s="51"/>
      <c r="C122" s="52">
        <v>23</v>
      </c>
      <c r="D122" s="52">
        <v>19162</v>
      </c>
      <c r="E122" s="52">
        <v>0</v>
      </c>
      <c r="F122" s="52">
        <v>14803</v>
      </c>
      <c r="G122" s="52">
        <v>5291</v>
      </c>
      <c r="H122" s="52">
        <v>935</v>
      </c>
      <c r="I122" s="52">
        <v>438</v>
      </c>
      <c r="J122" s="52">
        <v>252</v>
      </c>
      <c r="K122" s="52">
        <v>0</v>
      </c>
      <c r="L122" s="52">
        <v>0</v>
      </c>
      <c r="M122" s="52">
        <v>358</v>
      </c>
      <c r="N122" s="52">
        <v>0</v>
      </c>
      <c r="O122" s="53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</row>
    <row r="123" spans="1:40" s="54" customFormat="1" ht="12.75">
      <c r="A123" s="60"/>
      <c r="B123" s="51"/>
      <c r="C123" s="52">
        <v>24</v>
      </c>
      <c r="D123" s="52">
        <v>19239</v>
      </c>
      <c r="E123" s="52">
        <v>0</v>
      </c>
      <c r="F123" s="52">
        <v>14785</v>
      </c>
      <c r="G123" s="52">
        <v>5293</v>
      </c>
      <c r="H123" s="52">
        <v>936</v>
      </c>
      <c r="I123" s="52">
        <v>490</v>
      </c>
      <c r="J123" s="52">
        <v>253</v>
      </c>
      <c r="K123" s="52">
        <v>0</v>
      </c>
      <c r="L123" s="52">
        <v>0</v>
      </c>
      <c r="M123" s="52">
        <v>358</v>
      </c>
      <c r="N123" s="52">
        <v>0</v>
      </c>
      <c r="O123" s="53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</row>
    <row r="124" spans="1:40" s="54" customFormat="1" ht="12.75">
      <c r="A124" s="60"/>
      <c r="B124" s="51"/>
      <c r="C124" s="52">
        <v>25</v>
      </c>
      <c r="D124" s="52">
        <v>19263</v>
      </c>
      <c r="E124" s="52">
        <v>0</v>
      </c>
      <c r="F124" s="52">
        <v>14847</v>
      </c>
      <c r="G124" s="52">
        <v>5285</v>
      </c>
      <c r="H124" s="52">
        <v>957</v>
      </c>
      <c r="I124" s="52">
        <v>520</v>
      </c>
      <c r="J124" s="52">
        <v>245</v>
      </c>
      <c r="K124" s="52">
        <v>0</v>
      </c>
      <c r="L124" s="52">
        <v>0</v>
      </c>
      <c r="M124" s="52">
        <v>358</v>
      </c>
      <c r="N124" s="52">
        <v>0</v>
      </c>
      <c r="O124" s="53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</row>
    <row r="125" spans="1:40" s="54" customFormat="1" ht="12.75">
      <c r="A125" s="60"/>
      <c r="B125" s="51"/>
      <c r="C125" s="52">
        <v>26</v>
      </c>
      <c r="D125" s="52">
        <v>19227</v>
      </c>
      <c r="E125" s="52">
        <v>0</v>
      </c>
      <c r="F125" s="52">
        <v>14759</v>
      </c>
      <c r="G125" s="52">
        <v>5305</v>
      </c>
      <c r="H125" s="52">
        <v>962</v>
      </c>
      <c r="I125" s="52">
        <v>486</v>
      </c>
      <c r="J125" s="52">
        <v>237</v>
      </c>
      <c r="K125" s="52">
        <v>0</v>
      </c>
      <c r="L125" s="52">
        <v>0</v>
      </c>
      <c r="M125" s="52">
        <v>362</v>
      </c>
      <c r="N125" s="52">
        <v>0</v>
      </c>
      <c r="O125" s="53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</row>
    <row r="126" spans="1:40" s="54" customFormat="1" ht="12.75">
      <c r="A126" s="60"/>
      <c r="B126" s="51"/>
      <c r="C126" s="52">
        <v>27</v>
      </c>
      <c r="D126" s="52">
        <v>19231</v>
      </c>
      <c r="E126" s="52">
        <v>0</v>
      </c>
      <c r="F126" s="52">
        <v>14659</v>
      </c>
      <c r="G126" s="52">
        <v>5319</v>
      </c>
      <c r="H126" s="52">
        <v>968</v>
      </c>
      <c r="I126" s="52">
        <v>404</v>
      </c>
      <c r="J126" s="52">
        <v>220</v>
      </c>
      <c r="K126" s="52">
        <v>0</v>
      </c>
      <c r="L126" s="52">
        <v>0</v>
      </c>
      <c r="M126" s="52">
        <v>254</v>
      </c>
      <c r="N126" s="52">
        <v>0</v>
      </c>
      <c r="O126" s="53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</row>
    <row r="127" spans="1:40" s="54" customFormat="1" ht="12.75">
      <c r="A127" s="60"/>
      <c r="B127" s="51"/>
      <c r="C127" s="52">
        <v>28</v>
      </c>
      <c r="D127" s="52">
        <v>19082</v>
      </c>
      <c r="E127" s="52">
        <v>0</v>
      </c>
      <c r="F127" s="52">
        <v>14143</v>
      </c>
      <c r="G127" s="52">
        <v>5321</v>
      </c>
      <c r="H127" s="52">
        <v>969</v>
      </c>
      <c r="I127" s="52">
        <v>692</v>
      </c>
      <c r="J127" s="52">
        <v>184</v>
      </c>
      <c r="K127" s="52">
        <v>0</v>
      </c>
      <c r="L127" s="52">
        <v>0</v>
      </c>
      <c r="M127" s="52">
        <v>250</v>
      </c>
      <c r="N127" s="52">
        <v>0</v>
      </c>
      <c r="O127" s="53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</row>
    <row r="128" spans="1:40" s="54" customFormat="1" ht="12.75">
      <c r="A128" s="60"/>
      <c r="B128" s="51"/>
      <c r="C128" s="52">
        <v>29</v>
      </c>
      <c r="D128" s="52">
        <v>19104</v>
      </c>
      <c r="E128" s="52">
        <v>0</v>
      </c>
      <c r="F128" s="52">
        <v>14087</v>
      </c>
      <c r="G128" s="52">
        <v>5324</v>
      </c>
      <c r="H128" s="52">
        <v>993</v>
      </c>
      <c r="I128" s="52">
        <v>328</v>
      </c>
      <c r="J128" s="52">
        <v>175</v>
      </c>
      <c r="K128" s="52">
        <v>0</v>
      </c>
      <c r="L128" s="52">
        <v>0</v>
      </c>
      <c r="M128" s="52">
        <v>274</v>
      </c>
      <c r="N128" s="52">
        <v>0</v>
      </c>
      <c r="O128" s="53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</row>
    <row r="129" spans="1:40" s="54" customFormat="1" ht="12.75">
      <c r="A129" s="60"/>
      <c r="B129" s="51"/>
      <c r="C129" s="52">
        <v>30</v>
      </c>
      <c r="D129" s="52">
        <v>19092</v>
      </c>
      <c r="E129" s="52">
        <v>0</v>
      </c>
      <c r="F129" s="52">
        <v>13616</v>
      </c>
      <c r="G129" s="52">
        <v>5321</v>
      </c>
      <c r="H129" s="52">
        <v>1000</v>
      </c>
      <c r="I129" s="52">
        <v>322</v>
      </c>
      <c r="J129" s="52">
        <v>175</v>
      </c>
      <c r="K129" s="52">
        <v>0</v>
      </c>
      <c r="L129" s="52">
        <v>0</v>
      </c>
      <c r="M129" s="52">
        <v>274</v>
      </c>
      <c r="N129" s="52">
        <v>0</v>
      </c>
      <c r="O129" s="53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</row>
    <row r="130" spans="1:40" s="54" customFormat="1" ht="12.75">
      <c r="A130" s="60"/>
      <c r="B130" s="51"/>
      <c r="C130" s="52">
        <v>31</v>
      </c>
      <c r="D130" s="52">
        <v>19236</v>
      </c>
      <c r="E130" s="52">
        <v>0</v>
      </c>
      <c r="F130" s="52">
        <v>13113</v>
      </c>
      <c r="G130" s="52">
        <v>5322</v>
      </c>
      <c r="H130" s="52">
        <v>995</v>
      </c>
      <c r="I130" s="52">
        <v>516</v>
      </c>
      <c r="J130" s="52">
        <v>167</v>
      </c>
      <c r="K130" s="52">
        <v>0</v>
      </c>
      <c r="L130" s="52">
        <v>0</v>
      </c>
      <c r="M130" s="52">
        <v>574</v>
      </c>
      <c r="N130" s="52">
        <v>0</v>
      </c>
      <c r="O130" s="53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</row>
    <row r="131" spans="1:40" s="54" customFormat="1" ht="12.75">
      <c r="A131" s="60"/>
      <c r="B131" s="51"/>
      <c r="C131" s="52">
        <v>32</v>
      </c>
      <c r="D131" s="52">
        <v>19142</v>
      </c>
      <c r="E131" s="52">
        <v>0</v>
      </c>
      <c r="F131" s="52">
        <v>13524</v>
      </c>
      <c r="G131" s="52">
        <v>5325</v>
      </c>
      <c r="H131" s="52">
        <v>976</v>
      </c>
      <c r="I131" s="52">
        <v>524</v>
      </c>
      <c r="J131" s="52">
        <v>184</v>
      </c>
      <c r="K131" s="52">
        <v>0</v>
      </c>
      <c r="L131" s="52">
        <v>0</v>
      </c>
      <c r="M131" s="52">
        <v>578</v>
      </c>
      <c r="N131" s="52">
        <v>0</v>
      </c>
      <c r="O131" s="53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</row>
    <row r="132" spans="1:40" s="54" customFormat="1" ht="12.75">
      <c r="A132" s="60"/>
      <c r="B132" s="51"/>
      <c r="C132" s="52">
        <v>33</v>
      </c>
      <c r="D132" s="52">
        <v>18957</v>
      </c>
      <c r="E132" s="52">
        <v>0</v>
      </c>
      <c r="F132" s="52">
        <v>14011</v>
      </c>
      <c r="G132" s="52">
        <v>5321</v>
      </c>
      <c r="H132" s="52">
        <v>978</v>
      </c>
      <c r="I132" s="52">
        <v>830</v>
      </c>
      <c r="J132" s="52">
        <v>185</v>
      </c>
      <c r="K132" s="52">
        <v>0</v>
      </c>
      <c r="L132" s="52">
        <v>0</v>
      </c>
      <c r="M132" s="52">
        <v>774</v>
      </c>
      <c r="N132" s="52">
        <v>0</v>
      </c>
      <c r="O132" s="53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</row>
    <row r="133" spans="1:40" s="54" customFormat="1" ht="12.75">
      <c r="A133" s="60"/>
      <c r="B133" s="51"/>
      <c r="C133" s="52">
        <v>34</v>
      </c>
      <c r="D133" s="52">
        <v>18607</v>
      </c>
      <c r="E133" s="52">
        <v>0</v>
      </c>
      <c r="F133" s="52">
        <v>14328</v>
      </c>
      <c r="G133" s="52">
        <v>5324</v>
      </c>
      <c r="H133" s="52">
        <v>949</v>
      </c>
      <c r="I133" s="52">
        <v>646</v>
      </c>
      <c r="J133" s="52">
        <v>185</v>
      </c>
      <c r="K133" s="52">
        <v>116</v>
      </c>
      <c r="L133" s="52">
        <v>0</v>
      </c>
      <c r="M133" s="52">
        <v>1102</v>
      </c>
      <c r="N133" s="52">
        <v>0</v>
      </c>
      <c r="O133" s="53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</row>
    <row r="134" spans="1:40" s="54" customFormat="1" ht="12.75">
      <c r="A134" s="60"/>
      <c r="B134" s="51"/>
      <c r="C134" s="52">
        <v>35</v>
      </c>
      <c r="D134" s="52">
        <v>18571</v>
      </c>
      <c r="E134" s="52">
        <v>0</v>
      </c>
      <c r="F134" s="52">
        <v>14305</v>
      </c>
      <c r="G134" s="52">
        <v>5324</v>
      </c>
      <c r="H134" s="52">
        <v>932</v>
      </c>
      <c r="I134" s="52">
        <v>736</v>
      </c>
      <c r="J134" s="52">
        <v>183</v>
      </c>
      <c r="K134" s="52">
        <v>146</v>
      </c>
      <c r="L134" s="52">
        <v>0</v>
      </c>
      <c r="M134" s="52">
        <v>1100</v>
      </c>
      <c r="N134" s="52">
        <v>0</v>
      </c>
      <c r="O134" s="53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</row>
    <row r="135" spans="1:40" s="54" customFormat="1" ht="12.75">
      <c r="A135" s="60"/>
      <c r="B135" s="51"/>
      <c r="C135" s="52">
        <v>36</v>
      </c>
      <c r="D135" s="52">
        <v>18496</v>
      </c>
      <c r="E135" s="52">
        <v>0</v>
      </c>
      <c r="F135" s="52">
        <v>13842</v>
      </c>
      <c r="G135" s="52">
        <v>5315</v>
      </c>
      <c r="H135" s="52">
        <v>904</v>
      </c>
      <c r="I135" s="52">
        <v>586</v>
      </c>
      <c r="J135" s="52">
        <v>186</v>
      </c>
      <c r="K135" s="52">
        <v>211</v>
      </c>
      <c r="L135" s="52">
        <v>0</v>
      </c>
      <c r="M135" s="52">
        <v>1074</v>
      </c>
      <c r="N135" s="52">
        <v>0</v>
      </c>
      <c r="O135" s="53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</row>
    <row r="136" spans="1:40" s="54" customFormat="1" ht="12.75">
      <c r="A136" s="60"/>
      <c r="B136" s="51"/>
      <c r="C136" s="52">
        <v>37</v>
      </c>
      <c r="D136" s="52">
        <v>18345</v>
      </c>
      <c r="E136" s="52">
        <v>0</v>
      </c>
      <c r="F136" s="52">
        <v>13425</v>
      </c>
      <c r="G136" s="52">
        <v>5321</v>
      </c>
      <c r="H136" s="52">
        <v>929</v>
      </c>
      <c r="I136" s="52">
        <v>424</v>
      </c>
      <c r="J136" s="52">
        <v>151</v>
      </c>
      <c r="K136" s="52">
        <v>152</v>
      </c>
      <c r="L136" s="52">
        <v>0</v>
      </c>
      <c r="M136" s="52">
        <v>1050</v>
      </c>
      <c r="N136" s="52">
        <v>0</v>
      </c>
      <c r="O136" s="53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</row>
    <row r="137" spans="1:40" s="54" customFormat="1" ht="12.75">
      <c r="A137" s="60"/>
      <c r="B137" s="51"/>
      <c r="C137" s="52">
        <v>38</v>
      </c>
      <c r="D137" s="52">
        <v>18215</v>
      </c>
      <c r="E137" s="52">
        <v>0</v>
      </c>
      <c r="F137" s="52">
        <v>13198</v>
      </c>
      <c r="G137" s="52">
        <v>5321</v>
      </c>
      <c r="H137" s="52">
        <v>903</v>
      </c>
      <c r="I137" s="52">
        <v>390</v>
      </c>
      <c r="J137" s="52">
        <v>147</v>
      </c>
      <c r="K137" s="52">
        <v>46</v>
      </c>
      <c r="L137" s="52">
        <v>0</v>
      </c>
      <c r="M137" s="52">
        <v>1050</v>
      </c>
      <c r="N137" s="52">
        <v>0</v>
      </c>
      <c r="O137" s="53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</row>
    <row r="138" spans="1:40" s="54" customFormat="1" ht="12.75">
      <c r="A138" s="60"/>
      <c r="B138" s="51"/>
      <c r="C138" s="52">
        <v>39</v>
      </c>
      <c r="D138" s="52">
        <v>17695</v>
      </c>
      <c r="E138" s="52">
        <v>0</v>
      </c>
      <c r="F138" s="52">
        <v>12703</v>
      </c>
      <c r="G138" s="52">
        <v>5331</v>
      </c>
      <c r="H138" s="52">
        <v>884</v>
      </c>
      <c r="I138" s="52">
        <v>334</v>
      </c>
      <c r="J138" s="52">
        <v>96</v>
      </c>
      <c r="K138" s="52">
        <v>0</v>
      </c>
      <c r="L138" s="52">
        <v>0</v>
      </c>
      <c r="M138" s="52">
        <v>1300</v>
      </c>
      <c r="N138" s="52">
        <v>0</v>
      </c>
      <c r="O138" s="53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</row>
    <row r="139" spans="1:40" s="54" customFormat="1" ht="12.75">
      <c r="A139" s="60"/>
      <c r="B139" s="51"/>
      <c r="C139" s="52">
        <v>40</v>
      </c>
      <c r="D139" s="52">
        <v>17506</v>
      </c>
      <c r="E139" s="52">
        <v>0</v>
      </c>
      <c r="F139" s="52">
        <v>11943</v>
      </c>
      <c r="G139" s="52">
        <v>5324</v>
      </c>
      <c r="H139" s="52">
        <v>874</v>
      </c>
      <c r="I139" s="52">
        <v>470</v>
      </c>
      <c r="J139" s="52">
        <v>96</v>
      </c>
      <c r="K139" s="52">
        <v>0</v>
      </c>
      <c r="L139" s="52">
        <v>0</v>
      </c>
      <c r="M139" s="52">
        <v>1322</v>
      </c>
      <c r="N139" s="52">
        <v>0</v>
      </c>
      <c r="O139" s="53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</row>
    <row r="140" spans="1:40" s="54" customFormat="1" ht="12.75">
      <c r="A140" s="60"/>
      <c r="B140" s="51"/>
      <c r="C140" s="52">
        <v>41</v>
      </c>
      <c r="D140" s="52">
        <v>17385</v>
      </c>
      <c r="E140" s="52">
        <v>0</v>
      </c>
      <c r="F140" s="52">
        <v>11381</v>
      </c>
      <c r="G140" s="52">
        <v>5349</v>
      </c>
      <c r="H140" s="52">
        <v>826</v>
      </c>
      <c r="I140" s="52">
        <v>600</v>
      </c>
      <c r="J140" s="52">
        <v>96</v>
      </c>
      <c r="K140" s="52">
        <v>0</v>
      </c>
      <c r="L140" s="52">
        <v>0</v>
      </c>
      <c r="M140" s="52">
        <v>1238</v>
      </c>
      <c r="N140" s="52">
        <v>0</v>
      </c>
      <c r="O140" s="53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</row>
    <row r="141" spans="1:40" s="54" customFormat="1" ht="12.75">
      <c r="A141" s="60"/>
      <c r="B141" s="51"/>
      <c r="C141" s="52">
        <v>42</v>
      </c>
      <c r="D141" s="52">
        <v>17355</v>
      </c>
      <c r="E141" s="52">
        <v>0</v>
      </c>
      <c r="F141" s="52">
        <v>10724</v>
      </c>
      <c r="G141" s="52">
        <v>5354</v>
      </c>
      <c r="H141" s="52">
        <v>847</v>
      </c>
      <c r="I141" s="52">
        <v>422</v>
      </c>
      <c r="J141" s="52">
        <v>93</v>
      </c>
      <c r="K141" s="52">
        <v>0</v>
      </c>
      <c r="L141" s="52">
        <v>0</v>
      </c>
      <c r="M141" s="52">
        <v>1252</v>
      </c>
      <c r="N141" s="52">
        <v>0</v>
      </c>
      <c r="O141" s="53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</row>
    <row r="142" spans="1:40" s="54" customFormat="1" ht="12.75">
      <c r="A142" s="60"/>
      <c r="B142" s="51"/>
      <c r="C142" s="52">
        <v>43</v>
      </c>
      <c r="D142" s="52">
        <v>17557</v>
      </c>
      <c r="E142" s="52">
        <v>0</v>
      </c>
      <c r="F142" s="52">
        <v>10576</v>
      </c>
      <c r="G142" s="52">
        <v>5349</v>
      </c>
      <c r="H142" s="52">
        <v>812</v>
      </c>
      <c r="I142" s="52">
        <v>610</v>
      </c>
      <c r="J142" s="52">
        <v>31</v>
      </c>
      <c r="K142" s="52">
        <v>0</v>
      </c>
      <c r="L142" s="52">
        <v>0</v>
      </c>
      <c r="M142" s="52">
        <v>958</v>
      </c>
      <c r="N142" s="52">
        <v>0</v>
      </c>
      <c r="O142" s="53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</row>
    <row r="143" spans="1:40" s="54" customFormat="1" ht="12.75">
      <c r="A143" s="60"/>
      <c r="B143" s="51"/>
      <c r="C143" s="52">
        <v>44</v>
      </c>
      <c r="D143" s="52">
        <v>17812</v>
      </c>
      <c r="E143" s="52">
        <v>0</v>
      </c>
      <c r="F143" s="52">
        <v>10218</v>
      </c>
      <c r="G143" s="52">
        <v>5346</v>
      </c>
      <c r="H143" s="52">
        <v>773</v>
      </c>
      <c r="I143" s="52">
        <v>378</v>
      </c>
      <c r="J143" s="52">
        <v>31</v>
      </c>
      <c r="K143" s="52">
        <v>0</v>
      </c>
      <c r="L143" s="52">
        <v>0</v>
      </c>
      <c r="M143" s="52">
        <v>956</v>
      </c>
      <c r="N143" s="52">
        <v>0</v>
      </c>
      <c r="O143" s="53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</row>
    <row r="144" spans="1:40" s="54" customFormat="1" ht="12.75">
      <c r="A144" s="60"/>
      <c r="B144" s="51"/>
      <c r="C144" s="52">
        <v>45</v>
      </c>
      <c r="D144" s="52">
        <v>17766</v>
      </c>
      <c r="E144" s="52">
        <v>0</v>
      </c>
      <c r="F144" s="52">
        <v>9504</v>
      </c>
      <c r="G144" s="52">
        <v>5350</v>
      </c>
      <c r="H144" s="52">
        <v>763</v>
      </c>
      <c r="I144" s="52">
        <v>298</v>
      </c>
      <c r="J144" s="52">
        <v>31</v>
      </c>
      <c r="K144" s="52">
        <v>0</v>
      </c>
      <c r="L144" s="52">
        <v>0</v>
      </c>
      <c r="M144" s="52">
        <v>1200</v>
      </c>
      <c r="N144" s="52">
        <v>0</v>
      </c>
      <c r="O144" s="53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</row>
    <row r="145" spans="1:40" s="54" customFormat="1" ht="12.75">
      <c r="A145" s="60"/>
      <c r="B145" s="51"/>
      <c r="C145" s="52">
        <v>46</v>
      </c>
      <c r="D145" s="52">
        <v>17278</v>
      </c>
      <c r="E145" s="52">
        <v>0</v>
      </c>
      <c r="F145" s="52">
        <v>7889</v>
      </c>
      <c r="G145" s="52">
        <v>5345</v>
      </c>
      <c r="H145" s="52">
        <v>754</v>
      </c>
      <c r="I145" s="52">
        <v>230</v>
      </c>
      <c r="J145" s="52">
        <v>31</v>
      </c>
      <c r="K145" s="52">
        <v>0</v>
      </c>
      <c r="L145" s="52">
        <v>0</v>
      </c>
      <c r="M145" s="52">
        <v>1248</v>
      </c>
      <c r="N145" s="52">
        <v>0</v>
      </c>
      <c r="O145" s="53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</row>
    <row r="146" spans="1:40" s="54" customFormat="1" ht="12.75">
      <c r="A146" s="60"/>
      <c r="B146" s="51"/>
      <c r="C146" s="52">
        <v>47</v>
      </c>
      <c r="D146" s="52">
        <v>16615</v>
      </c>
      <c r="E146" s="52">
        <v>0</v>
      </c>
      <c r="F146" s="52">
        <v>5857</v>
      </c>
      <c r="G146" s="52">
        <v>5354</v>
      </c>
      <c r="H146" s="52">
        <v>726</v>
      </c>
      <c r="I146" s="52">
        <v>0</v>
      </c>
      <c r="J146" s="52">
        <v>41</v>
      </c>
      <c r="K146" s="52">
        <v>0</v>
      </c>
      <c r="L146" s="52">
        <v>0</v>
      </c>
      <c r="M146" s="52">
        <v>1958</v>
      </c>
      <c r="N146" s="52">
        <v>0</v>
      </c>
      <c r="O146" s="53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</row>
    <row r="147" spans="1:40" s="54" customFormat="1" ht="12.75">
      <c r="A147" s="60"/>
      <c r="B147" s="51"/>
      <c r="C147" s="52">
        <v>48</v>
      </c>
      <c r="D147" s="52">
        <v>15748</v>
      </c>
      <c r="E147" s="52">
        <v>0</v>
      </c>
      <c r="F147" s="52">
        <v>5129</v>
      </c>
      <c r="G147" s="52">
        <v>5352</v>
      </c>
      <c r="H147" s="52">
        <v>679</v>
      </c>
      <c r="I147" s="52">
        <v>0</v>
      </c>
      <c r="J147" s="52">
        <v>41</v>
      </c>
      <c r="K147" s="52">
        <v>0</v>
      </c>
      <c r="L147" s="52">
        <v>0</v>
      </c>
      <c r="M147" s="52">
        <v>2000</v>
      </c>
      <c r="N147" s="52">
        <v>0</v>
      </c>
      <c r="O147" s="53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</row>
    <row r="148" spans="1:40" s="54" customFormat="1" ht="12.75">
      <c r="A148" s="57" t="s">
        <v>4</v>
      </c>
      <c r="B148" s="58">
        <f>B100+1</f>
        <v>40339</v>
      </c>
      <c r="C148" s="59">
        <v>1</v>
      </c>
      <c r="D148" s="59">
        <v>15201</v>
      </c>
      <c r="E148" s="59">
        <v>0</v>
      </c>
      <c r="F148" s="59">
        <v>4428</v>
      </c>
      <c r="G148" s="59">
        <v>5358</v>
      </c>
      <c r="H148" s="59">
        <v>664</v>
      </c>
      <c r="I148" s="59">
        <v>0</v>
      </c>
      <c r="J148" s="59">
        <v>41</v>
      </c>
      <c r="K148" s="59">
        <v>0</v>
      </c>
      <c r="L148" s="59">
        <v>0</v>
      </c>
      <c r="M148" s="59">
        <v>1956</v>
      </c>
      <c r="N148" s="59">
        <v>0</v>
      </c>
      <c r="O148" s="53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</row>
    <row r="149" spans="1:40" s="54" customFormat="1" ht="12.75">
      <c r="A149" s="57"/>
      <c r="B149" s="58"/>
      <c r="C149" s="59">
        <v>2</v>
      </c>
      <c r="D149" s="59">
        <v>14850</v>
      </c>
      <c r="E149" s="59">
        <v>0</v>
      </c>
      <c r="F149" s="59">
        <v>3899</v>
      </c>
      <c r="G149" s="59">
        <v>5363</v>
      </c>
      <c r="H149" s="59">
        <v>686</v>
      </c>
      <c r="I149" s="59">
        <v>0</v>
      </c>
      <c r="J149" s="59">
        <v>38</v>
      </c>
      <c r="K149" s="59">
        <v>0</v>
      </c>
      <c r="L149" s="59">
        <v>0</v>
      </c>
      <c r="M149" s="59">
        <v>1958</v>
      </c>
      <c r="N149" s="59">
        <v>0</v>
      </c>
      <c r="O149" s="53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</row>
    <row r="150" spans="1:40" s="54" customFormat="1" ht="12.75">
      <c r="A150" s="57"/>
      <c r="B150" s="58"/>
      <c r="C150" s="59">
        <v>3</v>
      </c>
      <c r="D150" s="59">
        <v>14878</v>
      </c>
      <c r="E150" s="59">
        <v>0</v>
      </c>
      <c r="F150" s="59">
        <v>3631</v>
      </c>
      <c r="G150" s="59">
        <v>5364</v>
      </c>
      <c r="H150" s="59">
        <v>691</v>
      </c>
      <c r="I150" s="59">
        <v>0</v>
      </c>
      <c r="J150" s="59">
        <v>26</v>
      </c>
      <c r="K150" s="59">
        <v>0</v>
      </c>
      <c r="L150" s="59">
        <v>0</v>
      </c>
      <c r="M150" s="59">
        <v>1960</v>
      </c>
      <c r="N150" s="59">
        <v>0</v>
      </c>
      <c r="O150" s="53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</row>
    <row r="151" spans="1:40" s="54" customFormat="1" ht="12.75">
      <c r="A151" s="57"/>
      <c r="B151" s="58"/>
      <c r="C151" s="59">
        <v>4</v>
      </c>
      <c r="D151" s="59">
        <v>14875</v>
      </c>
      <c r="E151" s="59">
        <v>0</v>
      </c>
      <c r="F151" s="59">
        <v>3495</v>
      </c>
      <c r="G151" s="59">
        <v>5363</v>
      </c>
      <c r="H151" s="59">
        <v>622</v>
      </c>
      <c r="I151" s="59">
        <v>0</v>
      </c>
      <c r="J151" s="59">
        <v>26</v>
      </c>
      <c r="K151" s="59">
        <v>0</v>
      </c>
      <c r="L151" s="59">
        <v>0</v>
      </c>
      <c r="M151" s="59">
        <v>1960</v>
      </c>
      <c r="N151" s="59">
        <v>0</v>
      </c>
      <c r="O151" s="53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</row>
    <row r="152" spans="1:40" s="54" customFormat="1" ht="12.75">
      <c r="A152" s="57"/>
      <c r="B152" s="58"/>
      <c r="C152" s="59">
        <v>5</v>
      </c>
      <c r="D152" s="59">
        <v>14710</v>
      </c>
      <c r="E152" s="59">
        <v>0</v>
      </c>
      <c r="F152" s="59">
        <v>3480</v>
      </c>
      <c r="G152" s="59">
        <v>5374</v>
      </c>
      <c r="H152" s="59">
        <v>568</v>
      </c>
      <c r="I152" s="59">
        <v>0</v>
      </c>
      <c r="J152" s="59">
        <v>26</v>
      </c>
      <c r="K152" s="59">
        <v>0</v>
      </c>
      <c r="L152" s="59">
        <v>0</v>
      </c>
      <c r="M152" s="59">
        <v>1994</v>
      </c>
      <c r="N152" s="59">
        <v>0</v>
      </c>
      <c r="O152" s="53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</row>
    <row r="153" spans="1:40" s="54" customFormat="1" ht="12.75">
      <c r="A153" s="57"/>
      <c r="B153" s="58"/>
      <c r="C153" s="59">
        <v>6</v>
      </c>
      <c r="D153" s="59">
        <v>14361</v>
      </c>
      <c r="E153" s="59">
        <v>0</v>
      </c>
      <c r="F153" s="59">
        <v>3485</v>
      </c>
      <c r="G153" s="59">
        <v>5376</v>
      </c>
      <c r="H153" s="59">
        <v>574</v>
      </c>
      <c r="I153" s="59">
        <v>0</v>
      </c>
      <c r="J153" s="59">
        <v>25</v>
      </c>
      <c r="K153" s="59">
        <v>0</v>
      </c>
      <c r="L153" s="59">
        <v>0</v>
      </c>
      <c r="M153" s="59">
        <v>1996</v>
      </c>
      <c r="N153" s="59">
        <v>0</v>
      </c>
      <c r="O153" s="53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</row>
    <row r="154" spans="1:40" s="54" customFormat="1" ht="12.75">
      <c r="A154" s="57"/>
      <c r="B154" s="58"/>
      <c r="C154" s="59">
        <v>7</v>
      </c>
      <c r="D154" s="59">
        <v>14233</v>
      </c>
      <c r="E154" s="59">
        <v>0</v>
      </c>
      <c r="F154" s="59">
        <v>3502</v>
      </c>
      <c r="G154" s="59">
        <v>5375</v>
      </c>
      <c r="H154" s="59">
        <v>603</v>
      </c>
      <c r="I154" s="59">
        <v>0</v>
      </c>
      <c r="J154" s="59">
        <v>25</v>
      </c>
      <c r="K154" s="59">
        <v>0</v>
      </c>
      <c r="L154" s="59">
        <v>0</v>
      </c>
      <c r="M154" s="59">
        <v>1972</v>
      </c>
      <c r="N154" s="59">
        <v>0</v>
      </c>
      <c r="O154" s="53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</row>
    <row r="155" spans="1:40" s="54" customFormat="1" ht="12.75">
      <c r="A155" s="57"/>
      <c r="B155" s="58"/>
      <c r="C155" s="59">
        <v>8</v>
      </c>
      <c r="D155" s="59">
        <v>14205</v>
      </c>
      <c r="E155" s="59">
        <v>0</v>
      </c>
      <c r="F155" s="59">
        <v>3563</v>
      </c>
      <c r="G155" s="59">
        <v>5380</v>
      </c>
      <c r="H155" s="59">
        <v>608</v>
      </c>
      <c r="I155" s="59">
        <v>0</v>
      </c>
      <c r="J155" s="59">
        <v>26</v>
      </c>
      <c r="K155" s="59">
        <v>0</v>
      </c>
      <c r="L155" s="59">
        <v>0</v>
      </c>
      <c r="M155" s="59">
        <v>1994</v>
      </c>
      <c r="N155" s="59">
        <v>0</v>
      </c>
      <c r="O155" s="53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</row>
    <row r="156" spans="1:40" s="54" customFormat="1" ht="12.75">
      <c r="A156" s="57"/>
      <c r="B156" s="58"/>
      <c r="C156" s="59">
        <v>9</v>
      </c>
      <c r="D156" s="59">
        <v>14299</v>
      </c>
      <c r="E156" s="59">
        <v>0</v>
      </c>
      <c r="F156" s="59">
        <v>3497</v>
      </c>
      <c r="G156" s="59">
        <v>5381</v>
      </c>
      <c r="H156" s="59">
        <v>601</v>
      </c>
      <c r="I156" s="59">
        <v>0</v>
      </c>
      <c r="J156" s="59">
        <v>25</v>
      </c>
      <c r="K156" s="59">
        <v>0</v>
      </c>
      <c r="L156" s="59">
        <v>0</v>
      </c>
      <c r="M156" s="59">
        <v>1854</v>
      </c>
      <c r="N156" s="59">
        <v>0</v>
      </c>
      <c r="O156" s="53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</row>
    <row r="157" spans="1:40" s="54" customFormat="1" ht="12.75">
      <c r="A157" s="57"/>
      <c r="B157" s="58"/>
      <c r="C157" s="59">
        <v>10</v>
      </c>
      <c r="D157" s="59">
        <v>14031</v>
      </c>
      <c r="E157" s="59">
        <v>0</v>
      </c>
      <c r="F157" s="59">
        <v>3501</v>
      </c>
      <c r="G157" s="59">
        <v>5378</v>
      </c>
      <c r="H157" s="59">
        <v>544</v>
      </c>
      <c r="I157" s="59">
        <v>0</v>
      </c>
      <c r="J157" s="59">
        <v>25</v>
      </c>
      <c r="K157" s="59">
        <v>0</v>
      </c>
      <c r="L157" s="59">
        <v>0</v>
      </c>
      <c r="M157" s="59">
        <v>1890</v>
      </c>
      <c r="N157" s="59">
        <v>0</v>
      </c>
      <c r="O157" s="53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</row>
    <row r="158" spans="1:40" s="54" customFormat="1" ht="12.75">
      <c r="A158" s="57"/>
      <c r="B158" s="58"/>
      <c r="C158" s="59">
        <v>11</v>
      </c>
      <c r="D158" s="59">
        <v>14840</v>
      </c>
      <c r="E158" s="59">
        <v>0</v>
      </c>
      <c r="F158" s="59">
        <v>3760</v>
      </c>
      <c r="G158" s="59">
        <v>5383</v>
      </c>
      <c r="H158" s="59">
        <v>518</v>
      </c>
      <c r="I158" s="59">
        <v>0</v>
      </c>
      <c r="J158" s="59">
        <v>25</v>
      </c>
      <c r="K158" s="59">
        <v>0</v>
      </c>
      <c r="L158" s="59">
        <v>0</v>
      </c>
      <c r="M158" s="59">
        <v>574</v>
      </c>
      <c r="N158" s="59">
        <v>0</v>
      </c>
      <c r="O158" s="53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</row>
    <row r="159" spans="1:40" s="54" customFormat="1" ht="12.75">
      <c r="A159" s="57"/>
      <c r="B159" s="58"/>
      <c r="C159" s="59">
        <v>12</v>
      </c>
      <c r="D159" s="59">
        <v>15455</v>
      </c>
      <c r="E159" s="59">
        <v>0</v>
      </c>
      <c r="F159" s="59">
        <v>3838</v>
      </c>
      <c r="G159" s="59">
        <v>5379</v>
      </c>
      <c r="H159" s="59">
        <v>489</v>
      </c>
      <c r="I159" s="59">
        <v>0</v>
      </c>
      <c r="J159" s="59">
        <v>25</v>
      </c>
      <c r="K159" s="59">
        <v>0</v>
      </c>
      <c r="L159" s="59">
        <v>0</v>
      </c>
      <c r="M159" s="59">
        <v>564</v>
      </c>
      <c r="N159" s="59">
        <v>0</v>
      </c>
      <c r="O159" s="53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</row>
    <row r="160" spans="1:40" s="54" customFormat="1" ht="12.75">
      <c r="A160" s="57"/>
      <c r="B160" s="58"/>
      <c r="C160" s="59">
        <v>13</v>
      </c>
      <c r="D160" s="59">
        <v>16519</v>
      </c>
      <c r="E160" s="59">
        <v>0</v>
      </c>
      <c r="F160" s="59">
        <v>4628</v>
      </c>
      <c r="G160" s="59">
        <v>5373</v>
      </c>
      <c r="H160" s="59">
        <v>443</v>
      </c>
      <c r="I160" s="59">
        <v>0</v>
      </c>
      <c r="J160" s="59">
        <v>25</v>
      </c>
      <c r="K160" s="59">
        <v>0</v>
      </c>
      <c r="L160" s="59">
        <v>0</v>
      </c>
      <c r="M160" s="59">
        <v>500</v>
      </c>
      <c r="N160" s="59">
        <v>0</v>
      </c>
      <c r="O160" s="53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</row>
    <row r="161" spans="1:40" s="54" customFormat="1" ht="12.75">
      <c r="A161" s="57"/>
      <c r="B161" s="58"/>
      <c r="C161" s="59">
        <v>14</v>
      </c>
      <c r="D161" s="59">
        <v>17283</v>
      </c>
      <c r="E161" s="59">
        <v>0</v>
      </c>
      <c r="F161" s="59">
        <v>6688</v>
      </c>
      <c r="G161" s="59">
        <v>5373</v>
      </c>
      <c r="H161" s="59">
        <v>406</v>
      </c>
      <c r="I161" s="59">
        <v>0</v>
      </c>
      <c r="J161" s="59">
        <v>25</v>
      </c>
      <c r="K161" s="59">
        <v>0</v>
      </c>
      <c r="L161" s="59">
        <v>0</v>
      </c>
      <c r="M161" s="59">
        <v>488</v>
      </c>
      <c r="N161" s="59">
        <v>0</v>
      </c>
      <c r="O161" s="53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</row>
    <row r="162" spans="1:40" s="54" customFormat="1" ht="12.75">
      <c r="A162" s="57"/>
      <c r="B162" s="58"/>
      <c r="C162" s="59">
        <v>15</v>
      </c>
      <c r="D162" s="59">
        <v>18239</v>
      </c>
      <c r="E162" s="59">
        <v>0</v>
      </c>
      <c r="F162" s="59">
        <v>9482</v>
      </c>
      <c r="G162" s="59">
        <v>5373</v>
      </c>
      <c r="H162" s="59">
        <v>412</v>
      </c>
      <c r="I162" s="59">
        <v>334</v>
      </c>
      <c r="J162" s="59">
        <v>66</v>
      </c>
      <c r="K162" s="59">
        <v>0</v>
      </c>
      <c r="L162" s="59">
        <v>0</v>
      </c>
      <c r="M162" s="59">
        <v>198</v>
      </c>
      <c r="N162" s="59">
        <v>0</v>
      </c>
      <c r="O162" s="53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</row>
    <row r="163" spans="1:40" s="54" customFormat="1" ht="12.75">
      <c r="A163" s="57"/>
      <c r="B163" s="58"/>
      <c r="C163" s="59">
        <v>16</v>
      </c>
      <c r="D163" s="59">
        <v>18593</v>
      </c>
      <c r="E163" s="59">
        <v>0</v>
      </c>
      <c r="F163" s="59">
        <v>11598</v>
      </c>
      <c r="G163" s="59">
        <v>5373</v>
      </c>
      <c r="H163" s="59">
        <v>390</v>
      </c>
      <c r="I163" s="59">
        <v>502</v>
      </c>
      <c r="J163" s="59">
        <v>66</v>
      </c>
      <c r="K163" s="59">
        <v>153</v>
      </c>
      <c r="L163" s="59">
        <v>0</v>
      </c>
      <c r="M163" s="59">
        <v>154</v>
      </c>
      <c r="N163" s="59">
        <v>0</v>
      </c>
      <c r="O163" s="53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</row>
    <row r="164" spans="1:40" s="54" customFormat="1" ht="12.75">
      <c r="A164" s="57"/>
      <c r="B164" s="58"/>
      <c r="C164" s="59">
        <v>17</v>
      </c>
      <c r="D164" s="59">
        <v>18959</v>
      </c>
      <c r="E164" s="59">
        <v>0</v>
      </c>
      <c r="F164" s="59">
        <v>12679</v>
      </c>
      <c r="G164" s="59">
        <v>5368</v>
      </c>
      <c r="H164" s="59">
        <v>386</v>
      </c>
      <c r="I164" s="59">
        <v>334</v>
      </c>
      <c r="J164" s="59">
        <v>84</v>
      </c>
      <c r="K164" s="59">
        <v>50</v>
      </c>
      <c r="L164" s="59">
        <v>0</v>
      </c>
      <c r="M164" s="59">
        <v>500</v>
      </c>
      <c r="N164" s="59">
        <v>0</v>
      </c>
      <c r="O164" s="53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</row>
    <row r="165" spans="1:40" s="54" customFormat="1" ht="12.75">
      <c r="A165" s="57"/>
      <c r="B165" s="58"/>
      <c r="C165" s="59">
        <v>18</v>
      </c>
      <c r="D165" s="59">
        <v>19072</v>
      </c>
      <c r="E165" s="59">
        <v>0</v>
      </c>
      <c r="F165" s="59">
        <v>13360</v>
      </c>
      <c r="G165" s="59">
        <v>5360</v>
      </c>
      <c r="H165" s="59">
        <v>364</v>
      </c>
      <c r="I165" s="59">
        <v>448</v>
      </c>
      <c r="J165" s="59">
        <v>106</v>
      </c>
      <c r="K165" s="59">
        <v>0</v>
      </c>
      <c r="L165" s="59">
        <v>0</v>
      </c>
      <c r="M165" s="59">
        <v>316</v>
      </c>
      <c r="N165" s="59">
        <v>0</v>
      </c>
      <c r="O165" s="53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</row>
    <row r="166" spans="1:40" s="54" customFormat="1" ht="12.75">
      <c r="A166" s="57"/>
      <c r="B166" s="58"/>
      <c r="C166" s="59">
        <v>19</v>
      </c>
      <c r="D166" s="59">
        <v>19303</v>
      </c>
      <c r="E166" s="59">
        <v>0</v>
      </c>
      <c r="F166" s="59">
        <v>13920</v>
      </c>
      <c r="G166" s="59">
        <v>5360</v>
      </c>
      <c r="H166" s="59">
        <v>314</v>
      </c>
      <c r="I166" s="59">
        <v>458</v>
      </c>
      <c r="J166" s="59">
        <v>217</v>
      </c>
      <c r="K166" s="59">
        <v>0</v>
      </c>
      <c r="L166" s="59">
        <v>0</v>
      </c>
      <c r="M166" s="59">
        <v>502</v>
      </c>
      <c r="N166" s="59">
        <v>0</v>
      </c>
      <c r="O166" s="53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</row>
    <row r="167" spans="1:40" s="54" customFormat="1" ht="12.75">
      <c r="A167" s="57"/>
      <c r="B167" s="58"/>
      <c r="C167" s="59">
        <v>20</v>
      </c>
      <c r="D167" s="59">
        <v>19463</v>
      </c>
      <c r="E167" s="59">
        <v>0</v>
      </c>
      <c r="F167" s="59">
        <v>14048</v>
      </c>
      <c r="G167" s="59">
        <v>5343</v>
      </c>
      <c r="H167" s="59">
        <v>295</v>
      </c>
      <c r="I167" s="59">
        <v>456</v>
      </c>
      <c r="J167" s="59">
        <v>219</v>
      </c>
      <c r="K167" s="59">
        <v>0</v>
      </c>
      <c r="L167" s="59">
        <v>0</v>
      </c>
      <c r="M167" s="59">
        <v>508</v>
      </c>
      <c r="N167" s="59">
        <v>0</v>
      </c>
      <c r="O167" s="53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</row>
    <row r="168" spans="1:40" s="54" customFormat="1" ht="12.75">
      <c r="A168" s="57"/>
      <c r="B168" s="58"/>
      <c r="C168" s="59">
        <v>21</v>
      </c>
      <c r="D168" s="59">
        <v>19537</v>
      </c>
      <c r="E168" s="59">
        <v>0</v>
      </c>
      <c r="F168" s="59">
        <v>14079</v>
      </c>
      <c r="G168" s="59">
        <v>5334</v>
      </c>
      <c r="H168" s="59">
        <v>293</v>
      </c>
      <c r="I168" s="59">
        <v>540</v>
      </c>
      <c r="J168" s="59">
        <v>221</v>
      </c>
      <c r="K168" s="59">
        <v>0</v>
      </c>
      <c r="L168" s="59">
        <v>0</v>
      </c>
      <c r="M168" s="59">
        <v>460</v>
      </c>
      <c r="N168" s="59">
        <v>0</v>
      </c>
      <c r="O168" s="53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</row>
    <row r="169" spans="1:40" s="54" customFormat="1" ht="12.75">
      <c r="A169" s="57"/>
      <c r="B169" s="58"/>
      <c r="C169" s="59">
        <v>22</v>
      </c>
      <c r="D169" s="59">
        <v>19867</v>
      </c>
      <c r="E169" s="59">
        <v>0</v>
      </c>
      <c r="F169" s="59">
        <v>13722</v>
      </c>
      <c r="G169" s="59">
        <v>5320</v>
      </c>
      <c r="H169" s="59">
        <v>284</v>
      </c>
      <c r="I169" s="59">
        <v>734</v>
      </c>
      <c r="J169" s="59">
        <v>249</v>
      </c>
      <c r="K169" s="59">
        <v>0</v>
      </c>
      <c r="L169" s="59">
        <v>0</v>
      </c>
      <c r="M169" s="59">
        <v>456</v>
      </c>
      <c r="N169" s="59">
        <v>0</v>
      </c>
      <c r="O169" s="53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</row>
    <row r="170" spans="1:40" s="54" customFormat="1" ht="12.75">
      <c r="A170" s="57"/>
      <c r="B170" s="58"/>
      <c r="C170" s="59">
        <v>23</v>
      </c>
      <c r="D170" s="59">
        <v>20031</v>
      </c>
      <c r="E170" s="59">
        <v>0</v>
      </c>
      <c r="F170" s="59">
        <v>13691</v>
      </c>
      <c r="G170" s="59">
        <v>5316</v>
      </c>
      <c r="H170" s="59">
        <v>257</v>
      </c>
      <c r="I170" s="59">
        <v>774</v>
      </c>
      <c r="J170" s="59">
        <v>258</v>
      </c>
      <c r="K170" s="59">
        <v>1</v>
      </c>
      <c r="L170" s="59">
        <v>0</v>
      </c>
      <c r="M170" s="59">
        <v>516</v>
      </c>
      <c r="N170" s="59">
        <v>0</v>
      </c>
      <c r="O170" s="53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</row>
    <row r="171" spans="1:40" s="54" customFormat="1" ht="12.75">
      <c r="A171" s="57"/>
      <c r="B171" s="58"/>
      <c r="C171" s="59">
        <v>24</v>
      </c>
      <c r="D171" s="59">
        <v>19857</v>
      </c>
      <c r="E171" s="59">
        <v>0</v>
      </c>
      <c r="F171" s="59">
        <v>14000</v>
      </c>
      <c r="G171" s="59">
        <v>5224</v>
      </c>
      <c r="H171" s="59">
        <v>229</v>
      </c>
      <c r="I171" s="59">
        <v>876</v>
      </c>
      <c r="J171" s="59">
        <v>362</v>
      </c>
      <c r="K171" s="59">
        <v>0</v>
      </c>
      <c r="L171" s="59">
        <v>0</v>
      </c>
      <c r="M171" s="59">
        <v>506</v>
      </c>
      <c r="N171" s="59">
        <v>0</v>
      </c>
      <c r="O171" s="53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</row>
    <row r="172" spans="1:40" s="54" customFormat="1" ht="12.75">
      <c r="A172" s="57"/>
      <c r="B172" s="58"/>
      <c r="C172" s="59">
        <v>25</v>
      </c>
      <c r="D172" s="59">
        <v>19740</v>
      </c>
      <c r="E172" s="59">
        <v>0</v>
      </c>
      <c r="F172" s="59">
        <v>14462</v>
      </c>
      <c r="G172" s="59">
        <v>5097</v>
      </c>
      <c r="H172" s="59">
        <v>219</v>
      </c>
      <c r="I172" s="59">
        <v>766</v>
      </c>
      <c r="J172" s="59">
        <v>375</v>
      </c>
      <c r="K172" s="59">
        <v>0</v>
      </c>
      <c r="L172" s="59">
        <v>0</v>
      </c>
      <c r="M172" s="59">
        <v>636</v>
      </c>
      <c r="N172" s="59">
        <v>0</v>
      </c>
      <c r="O172" s="53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</row>
    <row r="173" spans="1:40" s="54" customFormat="1" ht="12.75">
      <c r="A173" s="57"/>
      <c r="B173" s="58"/>
      <c r="C173" s="59">
        <v>26</v>
      </c>
      <c r="D173" s="59">
        <v>19698</v>
      </c>
      <c r="E173" s="59">
        <v>0</v>
      </c>
      <c r="F173" s="59">
        <v>14187</v>
      </c>
      <c r="G173" s="59">
        <v>5048</v>
      </c>
      <c r="H173" s="59">
        <v>216</v>
      </c>
      <c r="I173" s="59">
        <v>784</v>
      </c>
      <c r="J173" s="59">
        <v>367</v>
      </c>
      <c r="K173" s="59">
        <v>0</v>
      </c>
      <c r="L173" s="59">
        <v>0</v>
      </c>
      <c r="M173" s="59">
        <v>752</v>
      </c>
      <c r="N173" s="59">
        <v>0</v>
      </c>
      <c r="O173" s="53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</row>
    <row r="174" spans="1:40" s="54" customFormat="1" ht="12.75">
      <c r="A174" s="57"/>
      <c r="B174" s="58"/>
      <c r="C174" s="59">
        <v>27</v>
      </c>
      <c r="D174" s="59">
        <v>19682</v>
      </c>
      <c r="E174" s="59">
        <v>0</v>
      </c>
      <c r="F174" s="59">
        <v>14139</v>
      </c>
      <c r="G174" s="59">
        <v>5038</v>
      </c>
      <c r="H174" s="59">
        <v>197</v>
      </c>
      <c r="I174" s="59">
        <v>712</v>
      </c>
      <c r="J174" s="59">
        <v>210</v>
      </c>
      <c r="K174" s="59">
        <v>0</v>
      </c>
      <c r="L174" s="59">
        <v>0</v>
      </c>
      <c r="M174" s="59">
        <v>752</v>
      </c>
      <c r="N174" s="59">
        <v>0</v>
      </c>
      <c r="O174" s="53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</row>
    <row r="175" spans="1:40" s="54" customFormat="1" ht="12.75">
      <c r="A175" s="57"/>
      <c r="B175" s="58"/>
      <c r="C175" s="59">
        <v>28</v>
      </c>
      <c r="D175" s="59">
        <v>19647</v>
      </c>
      <c r="E175" s="59">
        <v>0</v>
      </c>
      <c r="F175" s="59">
        <v>14058</v>
      </c>
      <c r="G175" s="59">
        <v>5039</v>
      </c>
      <c r="H175" s="59">
        <v>174</v>
      </c>
      <c r="I175" s="59">
        <v>624</v>
      </c>
      <c r="J175" s="59">
        <v>165</v>
      </c>
      <c r="K175" s="59">
        <v>0</v>
      </c>
      <c r="L175" s="59">
        <v>0</v>
      </c>
      <c r="M175" s="59">
        <v>706</v>
      </c>
      <c r="N175" s="59">
        <v>0</v>
      </c>
      <c r="O175" s="53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</row>
    <row r="176" spans="1:40" s="54" customFormat="1" ht="12.75">
      <c r="A176" s="57"/>
      <c r="B176" s="58"/>
      <c r="C176" s="59">
        <v>29</v>
      </c>
      <c r="D176" s="59">
        <v>19472</v>
      </c>
      <c r="E176" s="59">
        <v>0</v>
      </c>
      <c r="F176" s="59">
        <v>14030</v>
      </c>
      <c r="G176" s="59">
        <v>5035</v>
      </c>
      <c r="H176" s="59">
        <v>169</v>
      </c>
      <c r="I176" s="59">
        <v>736</v>
      </c>
      <c r="J176" s="59">
        <v>164</v>
      </c>
      <c r="K176" s="59">
        <v>0</v>
      </c>
      <c r="L176" s="59">
        <v>0</v>
      </c>
      <c r="M176" s="59">
        <v>710</v>
      </c>
      <c r="N176" s="59">
        <v>0</v>
      </c>
      <c r="O176" s="53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</row>
    <row r="177" spans="1:40" s="54" customFormat="1" ht="12.75">
      <c r="A177" s="57"/>
      <c r="B177" s="58"/>
      <c r="C177" s="59">
        <v>30</v>
      </c>
      <c r="D177" s="59">
        <v>19691</v>
      </c>
      <c r="E177" s="59">
        <v>0</v>
      </c>
      <c r="F177" s="59">
        <v>13712</v>
      </c>
      <c r="G177" s="59">
        <v>5037</v>
      </c>
      <c r="H177" s="59">
        <v>161</v>
      </c>
      <c r="I177" s="59">
        <v>678</v>
      </c>
      <c r="J177" s="59">
        <v>162</v>
      </c>
      <c r="K177" s="59">
        <v>22</v>
      </c>
      <c r="L177" s="59">
        <v>0</v>
      </c>
      <c r="M177" s="59">
        <v>710</v>
      </c>
      <c r="N177" s="59">
        <v>0</v>
      </c>
      <c r="O177" s="53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</row>
    <row r="178" spans="1:40" s="54" customFormat="1" ht="12.75">
      <c r="A178" s="57"/>
      <c r="B178" s="58"/>
      <c r="C178" s="59">
        <v>31</v>
      </c>
      <c r="D178" s="59">
        <v>19738</v>
      </c>
      <c r="E178" s="59">
        <v>0</v>
      </c>
      <c r="F178" s="59">
        <v>13506</v>
      </c>
      <c r="G178" s="59">
        <v>5035</v>
      </c>
      <c r="H178" s="59">
        <v>144</v>
      </c>
      <c r="I178" s="59">
        <v>678</v>
      </c>
      <c r="J178" s="59">
        <v>143</v>
      </c>
      <c r="K178" s="59">
        <v>17</v>
      </c>
      <c r="L178" s="59">
        <v>0</v>
      </c>
      <c r="M178" s="59">
        <v>768</v>
      </c>
      <c r="N178" s="59">
        <v>0</v>
      </c>
      <c r="O178" s="53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</row>
    <row r="179" spans="1:40" s="54" customFormat="1" ht="12.75">
      <c r="A179" s="57"/>
      <c r="B179" s="58"/>
      <c r="C179" s="59">
        <v>32</v>
      </c>
      <c r="D179" s="59">
        <v>19562</v>
      </c>
      <c r="E179" s="59">
        <v>0</v>
      </c>
      <c r="F179" s="59">
        <v>13889</v>
      </c>
      <c r="G179" s="59">
        <v>5032</v>
      </c>
      <c r="H179" s="59">
        <v>120</v>
      </c>
      <c r="I179" s="59">
        <v>782</v>
      </c>
      <c r="J179" s="59">
        <v>143</v>
      </c>
      <c r="K179" s="59">
        <v>3</v>
      </c>
      <c r="L179" s="59">
        <v>0</v>
      </c>
      <c r="M179" s="59">
        <v>948</v>
      </c>
      <c r="N179" s="59">
        <v>0</v>
      </c>
      <c r="O179" s="53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</row>
    <row r="180" spans="1:40" s="54" customFormat="1" ht="12.75">
      <c r="A180" s="57"/>
      <c r="B180" s="58"/>
      <c r="C180" s="59">
        <v>33</v>
      </c>
      <c r="D180" s="59">
        <v>19630</v>
      </c>
      <c r="E180" s="59">
        <v>0</v>
      </c>
      <c r="F180" s="59">
        <v>14277</v>
      </c>
      <c r="G180" s="59">
        <v>5052</v>
      </c>
      <c r="H180" s="59">
        <v>108</v>
      </c>
      <c r="I180" s="59">
        <v>832</v>
      </c>
      <c r="J180" s="59">
        <v>163</v>
      </c>
      <c r="K180" s="59">
        <v>1</v>
      </c>
      <c r="L180" s="59">
        <v>0</v>
      </c>
      <c r="M180" s="59">
        <v>1096</v>
      </c>
      <c r="N180" s="59">
        <v>0</v>
      </c>
      <c r="O180" s="53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</row>
    <row r="181" spans="1:40" s="54" customFormat="1" ht="12.75">
      <c r="A181" s="57"/>
      <c r="B181" s="58"/>
      <c r="C181" s="59">
        <v>34</v>
      </c>
      <c r="D181" s="59">
        <v>19578</v>
      </c>
      <c r="E181" s="59">
        <v>0</v>
      </c>
      <c r="F181" s="59">
        <v>14291</v>
      </c>
      <c r="G181" s="59">
        <v>5071</v>
      </c>
      <c r="H181" s="59">
        <v>82</v>
      </c>
      <c r="I181" s="59">
        <v>1008</v>
      </c>
      <c r="J181" s="59">
        <v>275</v>
      </c>
      <c r="K181" s="59">
        <v>0</v>
      </c>
      <c r="L181" s="59">
        <v>0</v>
      </c>
      <c r="M181" s="59">
        <v>1214</v>
      </c>
      <c r="N181" s="59">
        <v>0</v>
      </c>
      <c r="O181" s="53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</row>
    <row r="182" spans="1:40" s="54" customFormat="1" ht="12.75">
      <c r="A182" s="57"/>
      <c r="B182" s="58"/>
      <c r="C182" s="59">
        <v>35</v>
      </c>
      <c r="D182" s="59">
        <v>19597</v>
      </c>
      <c r="E182" s="59">
        <v>0</v>
      </c>
      <c r="F182" s="59">
        <v>14198</v>
      </c>
      <c r="G182" s="59">
        <v>5072</v>
      </c>
      <c r="H182" s="59">
        <v>64</v>
      </c>
      <c r="I182" s="59">
        <v>978</v>
      </c>
      <c r="J182" s="59">
        <v>282</v>
      </c>
      <c r="K182" s="59">
        <v>0</v>
      </c>
      <c r="L182" s="59">
        <v>0</v>
      </c>
      <c r="M182" s="59">
        <v>1346</v>
      </c>
      <c r="N182" s="59">
        <v>0</v>
      </c>
      <c r="O182" s="53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</row>
    <row r="183" spans="1:40" s="54" customFormat="1" ht="12.75">
      <c r="A183" s="57"/>
      <c r="B183" s="58"/>
      <c r="C183" s="59">
        <v>36</v>
      </c>
      <c r="D183" s="59">
        <v>19622</v>
      </c>
      <c r="E183" s="59">
        <v>0</v>
      </c>
      <c r="F183" s="59">
        <v>13877</v>
      </c>
      <c r="G183" s="59">
        <v>5067</v>
      </c>
      <c r="H183" s="59">
        <v>55</v>
      </c>
      <c r="I183" s="59">
        <v>884</v>
      </c>
      <c r="J183" s="59">
        <v>187</v>
      </c>
      <c r="K183" s="59">
        <v>9</v>
      </c>
      <c r="L183" s="59">
        <v>0</v>
      </c>
      <c r="M183" s="59">
        <v>1332</v>
      </c>
      <c r="N183" s="59">
        <v>0</v>
      </c>
      <c r="O183" s="53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</row>
    <row r="184" spans="1:40" s="54" customFormat="1" ht="12.75">
      <c r="A184" s="57"/>
      <c r="B184" s="58"/>
      <c r="C184" s="59">
        <v>37</v>
      </c>
      <c r="D184" s="59">
        <v>19509</v>
      </c>
      <c r="E184" s="59">
        <v>0</v>
      </c>
      <c r="F184" s="59">
        <v>13693</v>
      </c>
      <c r="G184" s="59">
        <v>5096</v>
      </c>
      <c r="H184" s="59">
        <v>50</v>
      </c>
      <c r="I184" s="59">
        <v>802</v>
      </c>
      <c r="J184" s="59">
        <v>186</v>
      </c>
      <c r="K184" s="59">
        <v>0</v>
      </c>
      <c r="L184" s="59">
        <v>0</v>
      </c>
      <c r="M184" s="59">
        <v>968</v>
      </c>
      <c r="N184" s="59">
        <v>0</v>
      </c>
      <c r="O184" s="53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</row>
    <row r="185" spans="1:40" s="54" customFormat="1" ht="12.75">
      <c r="A185" s="57"/>
      <c r="B185" s="58"/>
      <c r="C185" s="59">
        <v>38</v>
      </c>
      <c r="D185" s="59">
        <v>19432</v>
      </c>
      <c r="E185" s="59">
        <v>0</v>
      </c>
      <c r="F185" s="59">
        <v>13134</v>
      </c>
      <c r="G185" s="59">
        <v>5217</v>
      </c>
      <c r="H185" s="59">
        <v>39</v>
      </c>
      <c r="I185" s="59">
        <v>676</v>
      </c>
      <c r="J185" s="59">
        <v>183</v>
      </c>
      <c r="K185" s="59">
        <v>0</v>
      </c>
      <c r="L185" s="59">
        <v>0</v>
      </c>
      <c r="M185" s="59">
        <v>952</v>
      </c>
      <c r="N185" s="59">
        <v>0</v>
      </c>
      <c r="O185" s="53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</row>
    <row r="186" spans="1:40" s="54" customFormat="1" ht="12.75">
      <c r="A186" s="57"/>
      <c r="B186" s="58"/>
      <c r="C186" s="59">
        <v>39</v>
      </c>
      <c r="D186" s="59">
        <v>19233</v>
      </c>
      <c r="E186" s="59">
        <v>0</v>
      </c>
      <c r="F186" s="59">
        <v>12278</v>
      </c>
      <c r="G186" s="59">
        <v>5249</v>
      </c>
      <c r="H186" s="59">
        <v>33</v>
      </c>
      <c r="I186" s="59">
        <v>248</v>
      </c>
      <c r="J186" s="59">
        <v>117</v>
      </c>
      <c r="K186" s="59">
        <v>0</v>
      </c>
      <c r="L186" s="59">
        <v>0</v>
      </c>
      <c r="M186" s="59">
        <v>1574</v>
      </c>
      <c r="N186" s="59">
        <v>0</v>
      </c>
      <c r="O186" s="53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</row>
    <row r="187" spans="1:40" s="54" customFormat="1" ht="12.75">
      <c r="A187" s="57"/>
      <c r="B187" s="58"/>
      <c r="C187" s="59">
        <v>40</v>
      </c>
      <c r="D187" s="59">
        <v>19120</v>
      </c>
      <c r="E187" s="59">
        <v>0</v>
      </c>
      <c r="F187" s="59">
        <v>11302</v>
      </c>
      <c r="G187" s="59">
        <v>5266</v>
      </c>
      <c r="H187" s="59">
        <v>24</v>
      </c>
      <c r="I187" s="59">
        <v>206</v>
      </c>
      <c r="J187" s="59">
        <v>116</v>
      </c>
      <c r="K187" s="59">
        <v>0</v>
      </c>
      <c r="L187" s="59">
        <v>0</v>
      </c>
      <c r="M187" s="59">
        <v>1762</v>
      </c>
      <c r="N187" s="59">
        <v>0</v>
      </c>
      <c r="O187" s="53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</row>
    <row r="188" spans="1:40" s="54" customFormat="1" ht="12.75">
      <c r="A188" s="57"/>
      <c r="B188" s="58"/>
      <c r="C188" s="59">
        <v>41</v>
      </c>
      <c r="D188" s="59">
        <v>19215</v>
      </c>
      <c r="E188" s="59">
        <v>0</v>
      </c>
      <c r="F188" s="59">
        <v>10644</v>
      </c>
      <c r="G188" s="59">
        <v>5265</v>
      </c>
      <c r="H188" s="59">
        <v>17</v>
      </c>
      <c r="I188" s="59">
        <v>370</v>
      </c>
      <c r="J188" s="59">
        <v>116</v>
      </c>
      <c r="K188" s="59">
        <v>0</v>
      </c>
      <c r="L188" s="59">
        <v>0</v>
      </c>
      <c r="M188" s="59">
        <v>1658</v>
      </c>
      <c r="N188" s="59">
        <v>0</v>
      </c>
      <c r="O188" s="53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</row>
    <row r="189" spans="1:40" s="54" customFormat="1" ht="12.75">
      <c r="A189" s="57"/>
      <c r="B189" s="58"/>
      <c r="C189" s="59">
        <v>42</v>
      </c>
      <c r="D189" s="59">
        <v>19160</v>
      </c>
      <c r="E189" s="59">
        <v>0</v>
      </c>
      <c r="F189" s="59">
        <v>9639</v>
      </c>
      <c r="G189" s="59">
        <v>5273</v>
      </c>
      <c r="H189" s="59">
        <v>13</v>
      </c>
      <c r="I189" s="59">
        <v>362</v>
      </c>
      <c r="J189" s="59">
        <v>95</v>
      </c>
      <c r="K189" s="59">
        <v>0</v>
      </c>
      <c r="L189" s="59">
        <v>0</v>
      </c>
      <c r="M189" s="59">
        <v>1960</v>
      </c>
      <c r="N189" s="59">
        <v>0</v>
      </c>
      <c r="O189" s="53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</row>
    <row r="190" spans="1:40" s="54" customFormat="1" ht="12.75">
      <c r="A190" s="57"/>
      <c r="B190" s="58"/>
      <c r="C190" s="59">
        <v>43</v>
      </c>
      <c r="D190" s="59">
        <v>19037</v>
      </c>
      <c r="E190" s="59">
        <v>0</v>
      </c>
      <c r="F190" s="59">
        <v>9453</v>
      </c>
      <c r="G190" s="59">
        <v>5297</v>
      </c>
      <c r="H190" s="59">
        <v>11</v>
      </c>
      <c r="I190" s="59">
        <v>402</v>
      </c>
      <c r="J190" s="59">
        <v>52</v>
      </c>
      <c r="K190" s="59">
        <v>0</v>
      </c>
      <c r="L190" s="59">
        <v>0</v>
      </c>
      <c r="M190" s="59">
        <v>1884</v>
      </c>
      <c r="N190" s="59">
        <v>0</v>
      </c>
      <c r="O190" s="53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</row>
    <row r="191" spans="1:40" s="54" customFormat="1" ht="12.75">
      <c r="A191" s="57"/>
      <c r="B191" s="58"/>
      <c r="C191" s="59">
        <v>44</v>
      </c>
      <c r="D191" s="59">
        <v>19178</v>
      </c>
      <c r="E191" s="59">
        <v>0</v>
      </c>
      <c r="F191" s="59">
        <v>9170</v>
      </c>
      <c r="G191" s="59">
        <v>5346</v>
      </c>
      <c r="H191" s="59">
        <v>15</v>
      </c>
      <c r="I191" s="59">
        <v>288</v>
      </c>
      <c r="J191" s="59">
        <v>51</v>
      </c>
      <c r="K191" s="59">
        <v>0</v>
      </c>
      <c r="L191" s="59">
        <v>0</v>
      </c>
      <c r="M191" s="59">
        <v>1422</v>
      </c>
      <c r="N191" s="59">
        <v>0</v>
      </c>
      <c r="O191" s="53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</row>
    <row r="192" spans="1:40" s="54" customFormat="1" ht="12.75">
      <c r="A192" s="57"/>
      <c r="B192" s="58"/>
      <c r="C192" s="59">
        <v>45</v>
      </c>
      <c r="D192" s="59">
        <v>19170</v>
      </c>
      <c r="E192" s="59">
        <v>0</v>
      </c>
      <c r="F192" s="59">
        <v>8521</v>
      </c>
      <c r="G192" s="59">
        <v>5341</v>
      </c>
      <c r="H192" s="59">
        <v>14</v>
      </c>
      <c r="I192" s="59">
        <v>340</v>
      </c>
      <c r="J192" s="59">
        <v>36</v>
      </c>
      <c r="K192" s="59">
        <v>0</v>
      </c>
      <c r="L192" s="59">
        <v>0</v>
      </c>
      <c r="M192" s="59">
        <v>1444</v>
      </c>
      <c r="N192" s="59">
        <v>0</v>
      </c>
      <c r="O192" s="53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</row>
    <row r="193" spans="1:40" s="54" customFormat="1" ht="12.75">
      <c r="A193" s="57"/>
      <c r="B193" s="58"/>
      <c r="C193" s="59">
        <v>46</v>
      </c>
      <c r="D193" s="59">
        <v>18696</v>
      </c>
      <c r="E193" s="59">
        <v>0</v>
      </c>
      <c r="F193" s="59">
        <v>7114</v>
      </c>
      <c r="G193" s="59">
        <v>5343</v>
      </c>
      <c r="H193" s="59">
        <v>14</v>
      </c>
      <c r="I193" s="59">
        <v>170</v>
      </c>
      <c r="J193" s="59">
        <v>36</v>
      </c>
      <c r="K193" s="59">
        <v>0</v>
      </c>
      <c r="L193" s="59">
        <v>0</v>
      </c>
      <c r="M193" s="59">
        <v>1422</v>
      </c>
      <c r="N193" s="59">
        <v>0</v>
      </c>
      <c r="O193" s="53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</row>
    <row r="194" spans="1:40" s="54" customFormat="1" ht="12.75">
      <c r="A194" s="57"/>
      <c r="B194" s="58"/>
      <c r="C194" s="59">
        <v>47</v>
      </c>
      <c r="D194" s="59">
        <v>17818</v>
      </c>
      <c r="E194" s="59">
        <v>0</v>
      </c>
      <c r="F194" s="59">
        <v>5500</v>
      </c>
      <c r="G194" s="59">
        <v>5324</v>
      </c>
      <c r="H194" s="59">
        <v>11</v>
      </c>
      <c r="I194" s="59">
        <v>0</v>
      </c>
      <c r="J194" s="59">
        <v>24</v>
      </c>
      <c r="K194" s="59">
        <v>0</v>
      </c>
      <c r="L194" s="59">
        <v>0</v>
      </c>
      <c r="M194" s="59">
        <v>1664</v>
      </c>
      <c r="N194" s="59">
        <v>0</v>
      </c>
      <c r="O194" s="53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</row>
    <row r="195" spans="1:40" s="54" customFormat="1" ht="12.75">
      <c r="A195" s="57"/>
      <c r="B195" s="58"/>
      <c r="C195" s="59">
        <v>48</v>
      </c>
      <c r="D195" s="59">
        <v>17205</v>
      </c>
      <c r="E195" s="59">
        <v>0</v>
      </c>
      <c r="F195" s="59">
        <v>4754</v>
      </c>
      <c r="G195" s="59">
        <v>5240</v>
      </c>
      <c r="H195" s="59">
        <v>7</v>
      </c>
      <c r="I195" s="59">
        <v>0</v>
      </c>
      <c r="J195" s="59">
        <v>24</v>
      </c>
      <c r="K195" s="59">
        <v>0</v>
      </c>
      <c r="L195" s="59">
        <v>0</v>
      </c>
      <c r="M195" s="59">
        <v>1996</v>
      </c>
      <c r="N195" s="59">
        <v>0</v>
      </c>
      <c r="O195" s="53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</row>
    <row r="196" spans="1:40" s="54" customFormat="1" ht="12.75">
      <c r="A196" s="60" t="s">
        <v>5</v>
      </c>
      <c r="B196" s="51">
        <f>B148+1</f>
        <v>40340</v>
      </c>
      <c r="C196" s="52">
        <v>1</v>
      </c>
      <c r="D196" s="52">
        <v>16606</v>
      </c>
      <c r="E196" s="52">
        <v>0</v>
      </c>
      <c r="F196" s="52">
        <v>4416</v>
      </c>
      <c r="G196" s="52">
        <v>5152</v>
      </c>
      <c r="H196" s="52">
        <v>7</v>
      </c>
      <c r="I196" s="52">
        <v>0</v>
      </c>
      <c r="J196" s="52">
        <v>24</v>
      </c>
      <c r="K196" s="52">
        <v>0</v>
      </c>
      <c r="L196" s="52">
        <v>0</v>
      </c>
      <c r="M196" s="52">
        <v>1994</v>
      </c>
      <c r="N196" s="52">
        <v>0</v>
      </c>
      <c r="O196" s="53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</row>
    <row r="197" spans="1:40" s="54" customFormat="1" ht="12.75">
      <c r="A197" s="60"/>
      <c r="B197" s="51"/>
      <c r="C197" s="52">
        <v>2</v>
      </c>
      <c r="D197" s="52">
        <v>16206</v>
      </c>
      <c r="E197" s="52">
        <v>0</v>
      </c>
      <c r="F197" s="52">
        <v>3755</v>
      </c>
      <c r="G197" s="52">
        <v>5142</v>
      </c>
      <c r="H197" s="52">
        <v>5</v>
      </c>
      <c r="I197" s="52">
        <v>0</v>
      </c>
      <c r="J197" s="52">
        <v>24</v>
      </c>
      <c r="K197" s="52">
        <v>0</v>
      </c>
      <c r="L197" s="52">
        <v>0</v>
      </c>
      <c r="M197" s="52">
        <v>1996</v>
      </c>
      <c r="N197" s="52">
        <v>0</v>
      </c>
      <c r="O197" s="53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</row>
    <row r="198" spans="1:40" s="54" customFormat="1" ht="12.75">
      <c r="A198" s="60"/>
      <c r="B198" s="51"/>
      <c r="C198" s="52">
        <v>3</v>
      </c>
      <c r="D198" s="52">
        <v>16063</v>
      </c>
      <c r="E198" s="52">
        <v>0</v>
      </c>
      <c r="F198" s="52">
        <v>3599</v>
      </c>
      <c r="G198" s="52">
        <v>5145</v>
      </c>
      <c r="H198" s="52">
        <v>10</v>
      </c>
      <c r="I198" s="52">
        <v>0</v>
      </c>
      <c r="J198" s="52">
        <v>24</v>
      </c>
      <c r="K198" s="52">
        <v>0</v>
      </c>
      <c r="L198" s="52">
        <v>0</v>
      </c>
      <c r="M198" s="52">
        <v>1996</v>
      </c>
      <c r="N198" s="52">
        <v>0</v>
      </c>
      <c r="O198" s="53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</row>
    <row r="199" spans="1:40" s="54" customFormat="1" ht="12.75">
      <c r="A199" s="60"/>
      <c r="B199" s="51"/>
      <c r="C199" s="52">
        <v>4</v>
      </c>
      <c r="D199" s="52">
        <v>16004</v>
      </c>
      <c r="E199" s="52">
        <v>0</v>
      </c>
      <c r="F199" s="52">
        <v>3369</v>
      </c>
      <c r="G199" s="52">
        <v>5137</v>
      </c>
      <c r="H199" s="52">
        <v>12</v>
      </c>
      <c r="I199" s="52">
        <v>0</v>
      </c>
      <c r="J199" s="52">
        <v>24</v>
      </c>
      <c r="K199" s="52">
        <v>0</v>
      </c>
      <c r="L199" s="52">
        <v>0</v>
      </c>
      <c r="M199" s="52">
        <v>2000</v>
      </c>
      <c r="N199" s="52">
        <v>0</v>
      </c>
      <c r="O199" s="53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</row>
    <row r="200" spans="1:40" s="54" customFormat="1" ht="12.75">
      <c r="A200" s="60"/>
      <c r="B200" s="51"/>
      <c r="C200" s="52">
        <v>5</v>
      </c>
      <c r="D200" s="52">
        <v>15821</v>
      </c>
      <c r="E200" s="52">
        <v>0</v>
      </c>
      <c r="F200" s="52">
        <v>3323</v>
      </c>
      <c r="G200" s="52">
        <v>5142</v>
      </c>
      <c r="H200" s="52">
        <v>9</v>
      </c>
      <c r="I200" s="52">
        <v>0</v>
      </c>
      <c r="J200" s="52">
        <v>24</v>
      </c>
      <c r="K200" s="52">
        <v>0</v>
      </c>
      <c r="L200" s="52">
        <v>0</v>
      </c>
      <c r="M200" s="52">
        <v>1992</v>
      </c>
      <c r="N200" s="52">
        <v>0</v>
      </c>
      <c r="O200" s="53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</row>
    <row r="201" spans="1:40" s="54" customFormat="1" ht="12.75">
      <c r="A201" s="60"/>
      <c r="B201" s="51"/>
      <c r="C201" s="52">
        <v>6</v>
      </c>
      <c r="D201" s="52">
        <v>15562</v>
      </c>
      <c r="E201" s="52">
        <v>0</v>
      </c>
      <c r="F201" s="52">
        <v>3283</v>
      </c>
      <c r="G201" s="52">
        <v>5165</v>
      </c>
      <c r="H201" s="52">
        <v>16</v>
      </c>
      <c r="I201" s="52">
        <v>0</v>
      </c>
      <c r="J201" s="52">
        <v>24</v>
      </c>
      <c r="K201" s="52">
        <v>0</v>
      </c>
      <c r="L201" s="52">
        <v>0</v>
      </c>
      <c r="M201" s="52">
        <v>1992</v>
      </c>
      <c r="N201" s="52">
        <v>0</v>
      </c>
      <c r="O201" s="53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</row>
    <row r="202" spans="1:40" s="54" customFormat="1" ht="12.75">
      <c r="A202" s="60"/>
      <c r="B202" s="51"/>
      <c r="C202" s="52">
        <v>7</v>
      </c>
      <c r="D202" s="52">
        <v>15494</v>
      </c>
      <c r="E202" s="52">
        <v>0</v>
      </c>
      <c r="F202" s="52">
        <v>3208</v>
      </c>
      <c r="G202" s="52">
        <v>5180</v>
      </c>
      <c r="H202" s="52">
        <v>24</v>
      </c>
      <c r="I202" s="52">
        <v>0</v>
      </c>
      <c r="J202" s="52">
        <v>24</v>
      </c>
      <c r="K202" s="52">
        <v>0</v>
      </c>
      <c r="L202" s="52">
        <v>0</v>
      </c>
      <c r="M202" s="52">
        <v>1992</v>
      </c>
      <c r="N202" s="52">
        <v>0</v>
      </c>
      <c r="O202" s="53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</row>
    <row r="203" spans="1:40" s="54" customFormat="1" ht="12.75">
      <c r="A203" s="60"/>
      <c r="B203" s="51"/>
      <c r="C203" s="52">
        <v>8</v>
      </c>
      <c r="D203" s="52">
        <v>15416</v>
      </c>
      <c r="E203" s="52">
        <v>0</v>
      </c>
      <c r="F203" s="52">
        <v>3270</v>
      </c>
      <c r="G203" s="52">
        <v>5180</v>
      </c>
      <c r="H203" s="52">
        <v>24</v>
      </c>
      <c r="I203" s="52">
        <v>0</v>
      </c>
      <c r="J203" s="52">
        <v>23</v>
      </c>
      <c r="K203" s="52">
        <v>0</v>
      </c>
      <c r="L203" s="52">
        <v>0</v>
      </c>
      <c r="M203" s="52">
        <v>1998</v>
      </c>
      <c r="N203" s="52">
        <v>0</v>
      </c>
      <c r="O203" s="53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</row>
    <row r="204" spans="1:40" s="54" customFormat="1" ht="12.75">
      <c r="A204" s="60"/>
      <c r="B204" s="51"/>
      <c r="C204" s="52">
        <v>9</v>
      </c>
      <c r="D204" s="52">
        <v>15389</v>
      </c>
      <c r="E204" s="52">
        <v>0</v>
      </c>
      <c r="F204" s="52">
        <v>3218</v>
      </c>
      <c r="G204" s="52">
        <v>5186</v>
      </c>
      <c r="H204" s="52">
        <v>18</v>
      </c>
      <c r="I204" s="52">
        <v>0</v>
      </c>
      <c r="J204" s="52">
        <v>23</v>
      </c>
      <c r="K204" s="52">
        <v>0</v>
      </c>
      <c r="L204" s="52">
        <v>0</v>
      </c>
      <c r="M204" s="52">
        <v>1898</v>
      </c>
      <c r="N204" s="52">
        <v>0</v>
      </c>
      <c r="O204" s="53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</row>
    <row r="205" spans="1:40" s="54" customFormat="1" ht="12.75">
      <c r="A205" s="60"/>
      <c r="B205" s="51"/>
      <c r="C205" s="52">
        <v>10</v>
      </c>
      <c r="D205" s="52">
        <v>14889</v>
      </c>
      <c r="E205" s="52">
        <v>0</v>
      </c>
      <c r="F205" s="52">
        <v>3276</v>
      </c>
      <c r="G205" s="52">
        <v>5184</v>
      </c>
      <c r="H205" s="52">
        <v>18</v>
      </c>
      <c r="I205" s="52">
        <v>0</v>
      </c>
      <c r="J205" s="52">
        <v>23</v>
      </c>
      <c r="K205" s="52">
        <v>0</v>
      </c>
      <c r="L205" s="52">
        <v>0</v>
      </c>
      <c r="M205" s="52">
        <v>1876</v>
      </c>
      <c r="N205" s="52">
        <v>0</v>
      </c>
      <c r="O205" s="53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</row>
    <row r="206" spans="1:40" s="54" customFormat="1" ht="12.75">
      <c r="A206" s="60"/>
      <c r="B206" s="51"/>
      <c r="C206" s="52">
        <v>11</v>
      </c>
      <c r="D206" s="52">
        <v>15465</v>
      </c>
      <c r="E206" s="52">
        <v>0</v>
      </c>
      <c r="F206" s="52">
        <v>3301</v>
      </c>
      <c r="G206" s="52">
        <v>5184</v>
      </c>
      <c r="H206" s="52">
        <v>28</v>
      </c>
      <c r="I206" s="52">
        <v>0</v>
      </c>
      <c r="J206" s="52">
        <v>23</v>
      </c>
      <c r="K206" s="52">
        <v>0</v>
      </c>
      <c r="L206" s="52">
        <v>0</v>
      </c>
      <c r="M206" s="52">
        <v>1134</v>
      </c>
      <c r="N206" s="52">
        <v>0</v>
      </c>
      <c r="O206" s="53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</row>
    <row r="207" spans="1:40" s="54" customFormat="1" ht="12.75">
      <c r="A207" s="60"/>
      <c r="B207" s="51"/>
      <c r="C207" s="52">
        <v>12</v>
      </c>
      <c r="D207" s="52">
        <v>15956</v>
      </c>
      <c r="E207" s="52">
        <v>0</v>
      </c>
      <c r="F207" s="52">
        <v>3435</v>
      </c>
      <c r="G207" s="52">
        <v>5183</v>
      </c>
      <c r="H207" s="52">
        <v>31</v>
      </c>
      <c r="I207" s="52">
        <v>0</v>
      </c>
      <c r="J207" s="52">
        <v>23</v>
      </c>
      <c r="K207" s="52">
        <v>0</v>
      </c>
      <c r="L207" s="52">
        <v>0</v>
      </c>
      <c r="M207" s="52">
        <v>1146</v>
      </c>
      <c r="N207" s="52">
        <v>0</v>
      </c>
      <c r="O207" s="53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</row>
    <row r="208" spans="1:40" s="54" customFormat="1" ht="12.75">
      <c r="A208" s="60"/>
      <c r="B208" s="51"/>
      <c r="C208" s="52">
        <v>13</v>
      </c>
      <c r="D208" s="52">
        <v>16997</v>
      </c>
      <c r="E208" s="52">
        <v>0</v>
      </c>
      <c r="F208" s="52">
        <v>4741</v>
      </c>
      <c r="G208" s="52">
        <v>5186</v>
      </c>
      <c r="H208" s="52">
        <v>37</v>
      </c>
      <c r="I208" s="52">
        <v>0</v>
      </c>
      <c r="J208" s="52">
        <v>23</v>
      </c>
      <c r="K208" s="52">
        <v>0</v>
      </c>
      <c r="L208" s="52">
        <v>0</v>
      </c>
      <c r="M208" s="52">
        <v>660</v>
      </c>
      <c r="N208" s="52">
        <v>0</v>
      </c>
      <c r="O208" s="53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</row>
    <row r="209" spans="1:40" s="54" customFormat="1" ht="12.75">
      <c r="A209" s="60"/>
      <c r="B209" s="51"/>
      <c r="C209" s="52">
        <v>14</v>
      </c>
      <c r="D209" s="52">
        <v>17688</v>
      </c>
      <c r="E209" s="52">
        <v>0</v>
      </c>
      <c r="F209" s="52">
        <v>6804</v>
      </c>
      <c r="G209" s="52">
        <v>5261</v>
      </c>
      <c r="H209" s="52">
        <v>44</v>
      </c>
      <c r="I209" s="52">
        <v>0</v>
      </c>
      <c r="J209" s="52">
        <v>27</v>
      </c>
      <c r="K209" s="52">
        <v>0</v>
      </c>
      <c r="L209" s="52">
        <v>0</v>
      </c>
      <c r="M209" s="52">
        <v>652</v>
      </c>
      <c r="N209" s="52">
        <v>0</v>
      </c>
      <c r="O209" s="53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</row>
    <row r="210" spans="1:40" s="54" customFormat="1" ht="12.75">
      <c r="A210" s="60"/>
      <c r="B210" s="51"/>
      <c r="C210" s="52">
        <v>15</v>
      </c>
      <c r="D210" s="52">
        <v>18567</v>
      </c>
      <c r="E210" s="52">
        <v>0</v>
      </c>
      <c r="F210" s="52">
        <v>9556</v>
      </c>
      <c r="G210" s="52">
        <v>5313</v>
      </c>
      <c r="H210" s="52">
        <v>50</v>
      </c>
      <c r="I210" s="52">
        <v>296</v>
      </c>
      <c r="J210" s="52">
        <v>76</v>
      </c>
      <c r="K210" s="52">
        <v>0</v>
      </c>
      <c r="L210" s="52">
        <v>0</v>
      </c>
      <c r="M210" s="52">
        <v>530</v>
      </c>
      <c r="N210" s="52">
        <v>0</v>
      </c>
      <c r="O210" s="53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</row>
    <row r="211" spans="1:40" s="54" customFormat="1" ht="12.75">
      <c r="A211" s="60"/>
      <c r="B211" s="51"/>
      <c r="C211" s="52">
        <v>16</v>
      </c>
      <c r="D211" s="52">
        <v>19115</v>
      </c>
      <c r="E211" s="52">
        <v>0</v>
      </c>
      <c r="F211" s="52">
        <v>11952</v>
      </c>
      <c r="G211" s="52">
        <v>5313</v>
      </c>
      <c r="H211" s="52">
        <v>66</v>
      </c>
      <c r="I211" s="52">
        <v>360</v>
      </c>
      <c r="J211" s="52">
        <v>79</v>
      </c>
      <c r="K211" s="52">
        <v>0</v>
      </c>
      <c r="L211" s="52">
        <v>0</v>
      </c>
      <c r="M211" s="52">
        <v>420</v>
      </c>
      <c r="N211" s="52">
        <v>0</v>
      </c>
      <c r="O211" s="53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</row>
    <row r="212" spans="1:40" s="54" customFormat="1" ht="12.75">
      <c r="A212" s="60"/>
      <c r="B212" s="51"/>
      <c r="C212" s="52">
        <v>17</v>
      </c>
      <c r="D212" s="52">
        <v>19310</v>
      </c>
      <c r="E212" s="52">
        <v>0</v>
      </c>
      <c r="F212" s="52">
        <v>13501</v>
      </c>
      <c r="G212" s="52">
        <v>5313</v>
      </c>
      <c r="H212" s="52">
        <v>89</v>
      </c>
      <c r="I212" s="52">
        <v>594</v>
      </c>
      <c r="J212" s="52">
        <v>94</v>
      </c>
      <c r="K212" s="52">
        <v>0</v>
      </c>
      <c r="L212" s="52">
        <v>0</v>
      </c>
      <c r="M212" s="52">
        <v>178</v>
      </c>
      <c r="N212" s="52">
        <v>0</v>
      </c>
      <c r="O212" s="53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</row>
    <row r="213" spans="1:40" s="54" customFormat="1" ht="12.75">
      <c r="A213" s="60"/>
      <c r="B213" s="51"/>
      <c r="C213" s="52">
        <v>18</v>
      </c>
      <c r="D213" s="52">
        <v>19485</v>
      </c>
      <c r="E213" s="52">
        <v>0</v>
      </c>
      <c r="F213" s="52">
        <v>13844</v>
      </c>
      <c r="G213" s="52">
        <v>5313</v>
      </c>
      <c r="H213" s="52">
        <v>96</v>
      </c>
      <c r="I213" s="52">
        <v>598</v>
      </c>
      <c r="J213" s="52">
        <v>111</v>
      </c>
      <c r="K213" s="52">
        <v>0</v>
      </c>
      <c r="L213" s="52">
        <v>0</v>
      </c>
      <c r="M213" s="52">
        <v>172</v>
      </c>
      <c r="N213" s="52">
        <v>0</v>
      </c>
      <c r="O213" s="53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</row>
    <row r="214" spans="1:40" s="54" customFormat="1" ht="12.75">
      <c r="A214" s="60"/>
      <c r="B214" s="51"/>
      <c r="C214" s="52">
        <v>19</v>
      </c>
      <c r="D214" s="52">
        <v>19547</v>
      </c>
      <c r="E214" s="52">
        <v>0</v>
      </c>
      <c r="F214" s="52">
        <v>13903</v>
      </c>
      <c r="G214" s="52">
        <v>5313</v>
      </c>
      <c r="H214" s="52">
        <v>101</v>
      </c>
      <c r="I214" s="52">
        <v>418</v>
      </c>
      <c r="J214" s="52">
        <v>255</v>
      </c>
      <c r="K214" s="52">
        <v>0</v>
      </c>
      <c r="L214" s="52">
        <v>0</v>
      </c>
      <c r="M214" s="52">
        <v>932</v>
      </c>
      <c r="N214" s="52">
        <v>0</v>
      </c>
      <c r="O214" s="53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</row>
    <row r="215" spans="1:40" s="54" customFormat="1" ht="12.75">
      <c r="A215" s="60"/>
      <c r="B215" s="51"/>
      <c r="C215" s="52">
        <v>20</v>
      </c>
      <c r="D215" s="52">
        <v>19572</v>
      </c>
      <c r="E215" s="52">
        <v>0</v>
      </c>
      <c r="F215" s="52">
        <v>13954</v>
      </c>
      <c r="G215" s="52">
        <v>5313</v>
      </c>
      <c r="H215" s="52">
        <v>137</v>
      </c>
      <c r="I215" s="52">
        <v>500</v>
      </c>
      <c r="J215" s="52">
        <v>255</v>
      </c>
      <c r="K215" s="52">
        <v>0</v>
      </c>
      <c r="L215" s="52">
        <v>0</v>
      </c>
      <c r="M215" s="52">
        <v>946</v>
      </c>
      <c r="N215" s="52">
        <v>0</v>
      </c>
      <c r="O215" s="53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</row>
    <row r="216" spans="1:40" s="54" customFormat="1" ht="12.75">
      <c r="A216" s="60"/>
      <c r="B216" s="51"/>
      <c r="C216" s="52">
        <v>21</v>
      </c>
      <c r="D216" s="52">
        <v>19555</v>
      </c>
      <c r="E216" s="52">
        <v>0</v>
      </c>
      <c r="F216" s="52">
        <v>13635</v>
      </c>
      <c r="G216" s="52">
        <v>5347</v>
      </c>
      <c r="H216" s="52">
        <v>161</v>
      </c>
      <c r="I216" s="52">
        <v>788</v>
      </c>
      <c r="J216" s="52">
        <v>243</v>
      </c>
      <c r="K216" s="52">
        <v>0</v>
      </c>
      <c r="L216" s="52">
        <v>0</v>
      </c>
      <c r="M216" s="52">
        <v>926</v>
      </c>
      <c r="N216" s="52">
        <v>0</v>
      </c>
      <c r="O216" s="53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</row>
    <row r="217" spans="1:40" s="54" customFormat="1" ht="12.75">
      <c r="A217" s="60"/>
      <c r="B217" s="51"/>
      <c r="C217" s="52">
        <v>22</v>
      </c>
      <c r="D217" s="52">
        <v>19625</v>
      </c>
      <c r="E217" s="52">
        <v>0</v>
      </c>
      <c r="F217" s="52">
        <v>13434</v>
      </c>
      <c r="G217" s="52">
        <v>5379</v>
      </c>
      <c r="H217" s="52">
        <v>190</v>
      </c>
      <c r="I217" s="52">
        <v>1014</v>
      </c>
      <c r="J217" s="52">
        <v>240</v>
      </c>
      <c r="K217" s="52">
        <v>4</v>
      </c>
      <c r="L217" s="52">
        <v>0</v>
      </c>
      <c r="M217" s="52">
        <v>932</v>
      </c>
      <c r="N217" s="52">
        <v>0</v>
      </c>
      <c r="O217" s="53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</row>
    <row r="218" spans="1:40" s="54" customFormat="1" ht="12.75">
      <c r="A218" s="60"/>
      <c r="B218" s="51"/>
      <c r="C218" s="52">
        <v>23</v>
      </c>
      <c r="D218" s="52">
        <v>19629</v>
      </c>
      <c r="E218" s="52">
        <v>0</v>
      </c>
      <c r="F218" s="52">
        <v>13477</v>
      </c>
      <c r="G218" s="52">
        <v>5387</v>
      </c>
      <c r="H218" s="52">
        <v>247</v>
      </c>
      <c r="I218" s="52">
        <v>1012</v>
      </c>
      <c r="J218" s="52">
        <v>263</v>
      </c>
      <c r="K218" s="52">
        <v>23</v>
      </c>
      <c r="L218" s="52">
        <v>0</v>
      </c>
      <c r="M218" s="52">
        <v>938</v>
      </c>
      <c r="N218" s="52">
        <v>0</v>
      </c>
      <c r="O218" s="53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</row>
    <row r="219" spans="1:40" s="54" customFormat="1" ht="12.75">
      <c r="A219" s="60"/>
      <c r="B219" s="51"/>
      <c r="C219" s="52">
        <v>24</v>
      </c>
      <c r="D219" s="52">
        <v>19694</v>
      </c>
      <c r="E219" s="52">
        <v>0</v>
      </c>
      <c r="F219" s="52">
        <v>13535</v>
      </c>
      <c r="G219" s="52">
        <v>5369</v>
      </c>
      <c r="H219" s="52">
        <v>240</v>
      </c>
      <c r="I219" s="52">
        <v>1028</v>
      </c>
      <c r="J219" s="52">
        <v>272</v>
      </c>
      <c r="K219" s="52">
        <v>27</v>
      </c>
      <c r="L219" s="52">
        <v>0</v>
      </c>
      <c r="M219" s="52">
        <v>938</v>
      </c>
      <c r="N219" s="52">
        <v>0</v>
      </c>
      <c r="O219" s="53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</row>
    <row r="220" spans="1:40" s="54" customFormat="1" ht="12.75">
      <c r="A220" s="60"/>
      <c r="B220" s="51"/>
      <c r="C220" s="52">
        <v>25</v>
      </c>
      <c r="D220" s="52">
        <v>19694</v>
      </c>
      <c r="E220" s="52">
        <v>0</v>
      </c>
      <c r="F220" s="52">
        <v>13607</v>
      </c>
      <c r="G220" s="52">
        <v>5247</v>
      </c>
      <c r="H220" s="52">
        <v>294</v>
      </c>
      <c r="I220" s="52">
        <v>1020</v>
      </c>
      <c r="J220" s="52">
        <v>270</v>
      </c>
      <c r="K220" s="52">
        <v>5</v>
      </c>
      <c r="L220" s="52">
        <v>0</v>
      </c>
      <c r="M220" s="52">
        <v>1000</v>
      </c>
      <c r="N220" s="52">
        <v>0</v>
      </c>
      <c r="O220" s="53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</row>
    <row r="221" spans="1:40" s="54" customFormat="1" ht="12.75">
      <c r="A221" s="60"/>
      <c r="B221" s="51"/>
      <c r="C221" s="52">
        <v>26</v>
      </c>
      <c r="D221" s="52">
        <v>19690</v>
      </c>
      <c r="E221" s="52">
        <v>0</v>
      </c>
      <c r="F221" s="52">
        <v>13515</v>
      </c>
      <c r="G221" s="52">
        <v>5186</v>
      </c>
      <c r="H221" s="52">
        <v>364</v>
      </c>
      <c r="I221" s="52">
        <v>708</v>
      </c>
      <c r="J221" s="52">
        <v>259</v>
      </c>
      <c r="K221" s="52">
        <v>0</v>
      </c>
      <c r="L221" s="52">
        <v>0</v>
      </c>
      <c r="M221" s="52">
        <v>1002</v>
      </c>
      <c r="N221" s="52">
        <v>0</v>
      </c>
      <c r="O221" s="53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</row>
    <row r="222" spans="1:40" s="54" customFormat="1" ht="12.75">
      <c r="A222" s="60"/>
      <c r="B222" s="51"/>
      <c r="C222" s="52">
        <v>27</v>
      </c>
      <c r="D222" s="52">
        <v>19655</v>
      </c>
      <c r="E222" s="52">
        <v>0</v>
      </c>
      <c r="F222" s="52">
        <v>13232</v>
      </c>
      <c r="G222" s="52">
        <v>5177</v>
      </c>
      <c r="H222" s="52">
        <v>415</v>
      </c>
      <c r="I222" s="52">
        <v>594</v>
      </c>
      <c r="J222" s="52">
        <v>243</v>
      </c>
      <c r="K222" s="52">
        <v>0</v>
      </c>
      <c r="L222" s="52">
        <v>0</v>
      </c>
      <c r="M222" s="52">
        <v>1000</v>
      </c>
      <c r="N222" s="52">
        <v>0</v>
      </c>
      <c r="O222" s="53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</row>
    <row r="223" spans="1:40" s="54" customFormat="1" ht="12.75">
      <c r="A223" s="60"/>
      <c r="B223" s="51"/>
      <c r="C223" s="52">
        <v>28</v>
      </c>
      <c r="D223" s="52">
        <v>19430</v>
      </c>
      <c r="E223" s="52">
        <v>0</v>
      </c>
      <c r="F223" s="52">
        <v>13264</v>
      </c>
      <c r="G223" s="52">
        <v>5175</v>
      </c>
      <c r="H223" s="52">
        <v>467</v>
      </c>
      <c r="I223" s="52">
        <v>418</v>
      </c>
      <c r="J223" s="52">
        <v>183</v>
      </c>
      <c r="K223" s="52">
        <v>0</v>
      </c>
      <c r="L223" s="52">
        <v>0</v>
      </c>
      <c r="M223" s="52">
        <v>994</v>
      </c>
      <c r="N223" s="52">
        <v>0</v>
      </c>
      <c r="O223" s="53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</row>
    <row r="224" spans="1:40" s="54" customFormat="1" ht="12.75">
      <c r="A224" s="60"/>
      <c r="B224" s="51"/>
      <c r="C224" s="52">
        <v>29</v>
      </c>
      <c r="D224" s="52">
        <v>19418</v>
      </c>
      <c r="E224" s="52">
        <v>0</v>
      </c>
      <c r="F224" s="52">
        <v>12864</v>
      </c>
      <c r="G224" s="52">
        <v>5190</v>
      </c>
      <c r="H224" s="52">
        <v>557</v>
      </c>
      <c r="I224" s="52">
        <v>446</v>
      </c>
      <c r="J224" s="52">
        <v>179</v>
      </c>
      <c r="K224" s="52">
        <v>0</v>
      </c>
      <c r="L224" s="52">
        <v>0</v>
      </c>
      <c r="M224" s="52">
        <v>976</v>
      </c>
      <c r="N224" s="52">
        <v>0</v>
      </c>
      <c r="O224" s="53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</row>
    <row r="225" spans="1:40" s="54" customFormat="1" ht="12.75">
      <c r="A225" s="60"/>
      <c r="B225" s="51"/>
      <c r="C225" s="52">
        <v>30</v>
      </c>
      <c r="D225" s="52">
        <v>19311</v>
      </c>
      <c r="E225" s="52">
        <v>0</v>
      </c>
      <c r="F225" s="52">
        <v>12169</v>
      </c>
      <c r="G225" s="52">
        <v>5281</v>
      </c>
      <c r="H225" s="52">
        <v>618</v>
      </c>
      <c r="I225" s="52">
        <v>478</v>
      </c>
      <c r="J225" s="52">
        <v>178</v>
      </c>
      <c r="K225" s="52">
        <v>25</v>
      </c>
      <c r="L225" s="52">
        <v>0</v>
      </c>
      <c r="M225" s="52">
        <v>1110</v>
      </c>
      <c r="N225" s="52">
        <v>0</v>
      </c>
      <c r="O225" s="53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</row>
    <row r="226" spans="1:40" s="54" customFormat="1" ht="12.75">
      <c r="A226" s="60"/>
      <c r="B226" s="51"/>
      <c r="C226" s="52">
        <v>31</v>
      </c>
      <c r="D226" s="52">
        <v>19189</v>
      </c>
      <c r="E226" s="52">
        <v>0</v>
      </c>
      <c r="F226" s="52">
        <v>11113</v>
      </c>
      <c r="G226" s="52">
        <v>5306</v>
      </c>
      <c r="H226" s="52">
        <v>657</v>
      </c>
      <c r="I226" s="52">
        <v>446</v>
      </c>
      <c r="J226" s="52">
        <v>143</v>
      </c>
      <c r="K226" s="52">
        <v>1</v>
      </c>
      <c r="L226" s="52">
        <v>0</v>
      </c>
      <c r="M226" s="52">
        <v>1746</v>
      </c>
      <c r="N226" s="52">
        <v>0</v>
      </c>
      <c r="O226" s="53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</row>
    <row r="227" spans="1:40" s="54" customFormat="1" ht="12.75">
      <c r="A227" s="60"/>
      <c r="B227" s="51"/>
      <c r="C227" s="52">
        <v>32</v>
      </c>
      <c r="D227" s="52">
        <v>19027</v>
      </c>
      <c r="E227" s="52">
        <v>0</v>
      </c>
      <c r="F227" s="52">
        <v>11033</v>
      </c>
      <c r="G227" s="52">
        <v>5301</v>
      </c>
      <c r="H227" s="52">
        <v>692</v>
      </c>
      <c r="I227" s="52">
        <v>432</v>
      </c>
      <c r="J227" s="52">
        <v>142</v>
      </c>
      <c r="K227" s="52">
        <v>0</v>
      </c>
      <c r="L227" s="52">
        <v>0</v>
      </c>
      <c r="M227" s="52">
        <v>1750</v>
      </c>
      <c r="N227" s="52">
        <v>0</v>
      </c>
      <c r="O227" s="53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</row>
    <row r="228" spans="1:40" s="54" customFormat="1" ht="12.75">
      <c r="A228" s="60"/>
      <c r="B228" s="51"/>
      <c r="C228" s="52">
        <v>33</v>
      </c>
      <c r="D228" s="52">
        <v>18838</v>
      </c>
      <c r="E228" s="52">
        <v>0</v>
      </c>
      <c r="F228" s="52">
        <v>11134</v>
      </c>
      <c r="G228" s="52">
        <v>5312</v>
      </c>
      <c r="H228" s="52">
        <v>760</v>
      </c>
      <c r="I228" s="52">
        <v>728</v>
      </c>
      <c r="J228" s="52">
        <v>141</v>
      </c>
      <c r="K228" s="52">
        <v>0</v>
      </c>
      <c r="L228" s="52">
        <v>0</v>
      </c>
      <c r="M228" s="52">
        <v>1876</v>
      </c>
      <c r="N228" s="52">
        <v>0</v>
      </c>
      <c r="O228" s="53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</row>
    <row r="229" spans="1:40" s="54" customFormat="1" ht="12.75">
      <c r="A229" s="60"/>
      <c r="B229" s="51"/>
      <c r="C229" s="52">
        <v>34</v>
      </c>
      <c r="D229" s="52">
        <v>18841</v>
      </c>
      <c r="E229" s="52">
        <v>0</v>
      </c>
      <c r="F229" s="52">
        <v>11230</v>
      </c>
      <c r="G229" s="52">
        <v>5376</v>
      </c>
      <c r="H229" s="52">
        <v>799</v>
      </c>
      <c r="I229" s="52">
        <v>694</v>
      </c>
      <c r="J229" s="52">
        <v>137</v>
      </c>
      <c r="K229" s="52">
        <v>0</v>
      </c>
      <c r="L229" s="52">
        <v>0</v>
      </c>
      <c r="M229" s="52">
        <v>1900</v>
      </c>
      <c r="N229" s="52">
        <v>0</v>
      </c>
      <c r="O229" s="53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</row>
    <row r="230" spans="1:40" s="54" customFormat="1" ht="12.75">
      <c r="A230" s="60"/>
      <c r="B230" s="51"/>
      <c r="C230" s="52">
        <v>35</v>
      </c>
      <c r="D230" s="52">
        <v>18969</v>
      </c>
      <c r="E230" s="52">
        <v>0</v>
      </c>
      <c r="F230" s="52">
        <v>11337</v>
      </c>
      <c r="G230" s="52">
        <v>5381</v>
      </c>
      <c r="H230" s="52">
        <v>821</v>
      </c>
      <c r="I230" s="52">
        <v>608</v>
      </c>
      <c r="J230" s="52">
        <v>156</v>
      </c>
      <c r="K230" s="52">
        <v>0</v>
      </c>
      <c r="L230" s="52">
        <v>0</v>
      </c>
      <c r="M230" s="52">
        <v>1874</v>
      </c>
      <c r="N230" s="52">
        <v>0</v>
      </c>
      <c r="O230" s="53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</row>
    <row r="231" spans="1:40" s="54" customFormat="1" ht="12.75">
      <c r="A231" s="60"/>
      <c r="B231" s="51"/>
      <c r="C231" s="52">
        <v>36</v>
      </c>
      <c r="D231" s="52">
        <v>18795</v>
      </c>
      <c r="E231" s="52">
        <v>0</v>
      </c>
      <c r="F231" s="52">
        <v>10822</v>
      </c>
      <c r="G231" s="52">
        <v>5378</v>
      </c>
      <c r="H231" s="52">
        <v>834</v>
      </c>
      <c r="I231" s="52">
        <v>424</v>
      </c>
      <c r="J231" s="52">
        <v>155</v>
      </c>
      <c r="K231" s="52">
        <v>0</v>
      </c>
      <c r="L231" s="52">
        <v>0</v>
      </c>
      <c r="M231" s="52">
        <v>1878</v>
      </c>
      <c r="N231" s="52">
        <v>0</v>
      </c>
      <c r="O231" s="53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</row>
    <row r="232" spans="1:40" s="54" customFormat="1" ht="12.75">
      <c r="A232" s="60"/>
      <c r="B232" s="51"/>
      <c r="C232" s="52">
        <v>37</v>
      </c>
      <c r="D232" s="52">
        <v>18662</v>
      </c>
      <c r="E232" s="52">
        <v>0</v>
      </c>
      <c r="F232" s="52">
        <v>10414</v>
      </c>
      <c r="G232" s="52">
        <v>5306</v>
      </c>
      <c r="H232" s="52">
        <v>828</v>
      </c>
      <c r="I232" s="52">
        <v>344</v>
      </c>
      <c r="J232" s="52">
        <v>143</v>
      </c>
      <c r="K232" s="52">
        <v>0</v>
      </c>
      <c r="L232" s="52">
        <v>0</v>
      </c>
      <c r="M232" s="52">
        <v>1718</v>
      </c>
      <c r="N232" s="52">
        <v>0</v>
      </c>
      <c r="O232" s="53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</row>
    <row r="233" spans="1:40" s="54" customFormat="1" ht="12.75">
      <c r="A233" s="60"/>
      <c r="B233" s="51"/>
      <c r="C233" s="52">
        <v>38</v>
      </c>
      <c r="D233" s="52">
        <v>18695</v>
      </c>
      <c r="E233" s="52">
        <v>0</v>
      </c>
      <c r="F233" s="52">
        <v>10007</v>
      </c>
      <c r="G233" s="52">
        <v>5186</v>
      </c>
      <c r="H233" s="52">
        <v>803</v>
      </c>
      <c r="I233" s="52">
        <v>274</v>
      </c>
      <c r="J233" s="52">
        <v>144</v>
      </c>
      <c r="K233" s="52">
        <v>0</v>
      </c>
      <c r="L233" s="52">
        <v>0</v>
      </c>
      <c r="M233" s="52">
        <v>1718</v>
      </c>
      <c r="N233" s="52">
        <v>0</v>
      </c>
      <c r="O233" s="53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</row>
    <row r="234" spans="1:40" s="54" customFormat="1" ht="12.75">
      <c r="A234" s="60"/>
      <c r="B234" s="51"/>
      <c r="C234" s="52">
        <v>39</v>
      </c>
      <c r="D234" s="52">
        <v>18528</v>
      </c>
      <c r="E234" s="52">
        <v>0</v>
      </c>
      <c r="F234" s="52">
        <v>8993</v>
      </c>
      <c r="G234" s="52">
        <v>5172</v>
      </c>
      <c r="H234" s="52">
        <v>822</v>
      </c>
      <c r="I234" s="52">
        <v>170</v>
      </c>
      <c r="J234" s="52">
        <v>120</v>
      </c>
      <c r="K234" s="52">
        <v>0</v>
      </c>
      <c r="L234" s="52">
        <v>0</v>
      </c>
      <c r="M234" s="52">
        <v>1992</v>
      </c>
      <c r="N234" s="52">
        <v>0</v>
      </c>
      <c r="O234" s="53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</row>
    <row r="235" spans="1:40" s="54" customFormat="1" ht="12.75">
      <c r="A235" s="60"/>
      <c r="B235" s="51"/>
      <c r="C235" s="52">
        <v>40</v>
      </c>
      <c r="D235" s="52">
        <v>18329</v>
      </c>
      <c r="E235" s="52">
        <v>0</v>
      </c>
      <c r="F235" s="52">
        <v>8139</v>
      </c>
      <c r="G235" s="52">
        <v>5186</v>
      </c>
      <c r="H235" s="52">
        <v>855</v>
      </c>
      <c r="I235" s="52">
        <v>180</v>
      </c>
      <c r="J235" s="52">
        <v>119</v>
      </c>
      <c r="K235" s="52">
        <v>0</v>
      </c>
      <c r="L235" s="52">
        <v>0</v>
      </c>
      <c r="M235" s="52">
        <v>1994</v>
      </c>
      <c r="N235" s="52">
        <v>0</v>
      </c>
      <c r="O235" s="53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</row>
    <row r="236" spans="1:40" s="54" customFormat="1" ht="12.75">
      <c r="A236" s="60"/>
      <c r="B236" s="51"/>
      <c r="C236" s="52">
        <v>41</v>
      </c>
      <c r="D236" s="52">
        <v>17957</v>
      </c>
      <c r="E236" s="52">
        <v>0</v>
      </c>
      <c r="F236" s="52">
        <v>7445</v>
      </c>
      <c r="G236" s="52">
        <v>5190</v>
      </c>
      <c r="H236" s="52">
        <v>928</v>
      </c>
      <c r="I236" s="52">
        <v>454</v>
      </c>
      <c r="J236" s="52">
        <v>119</v>
      </c>
      <c r="K236" s="52">
        <v>0</v>
      </c>
      <c r="L236" s="52">
        <v>0</v>
      </c>
      <c r="M236" s="52">
        <v>1992</v>
      </c>
      <c r="N236" s="52">
        <v>0</v>
      </c>
      <c r="O236" s="53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</row>
    <row r="237" spans="1:40" s="54" customFormat="1" ht="12.75">
      <c r="A237" s="60"/>
      <c r="B237" s="51"/>
      <c r="C237" s="52">
        <v>42</v>
      </c>
      <c r="D237" s="52">
        <v>17683</v>
      </c>
      <c r="E237" s="52">
        <v>0</v>
      </c>
      <c r="F237" s="52">
        <v>7127</v>
      </c>
      <c r="G237" s="52">
        <v>5206</v>
      </c>
      <c r="H237" s="52">
        <v>894</v>
      </c>
      <c r="I237" s="52">
        <v>356</v>
      </c>
      <c r="J237" s="52">
        <v>119</v>
      </c>
      <c r="K237" s="52">
        <v>0</v>
      </c>
      <c r="L237" s="52">
        <v>0</v>
      </c>
      <c r="M237" s="52">
        <v>1996</v>
      </c>
      <c r="N237" s="52">
        <v>0</v>
      </c>
      <c r="O237" s="53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</row>
    <row r="238" spans="1:40" s="54" customFormat="1" ht="12.75">
      <c r="A238" s="60"/>
      <c r="B238" s="51"/>
      <c r="C238" s="52">
        <v>43</v>
      </c>
      <c r="D238" s="52">
        <v>17586</v>
      </c>
      <c r="E238" s="52">
        <v>0</v>
      </c>
      <c r="F238" s="52">
        <v>6936</v>
      </c>
      <c r="G238" s="52">
        <v>5204</v>
      </c>
      <c r="H238" s="52">
        <v>892</v>
      </c>
      <c r="I238" s="52">
        <v>318</v>
      </c>
      <c r="J238" s="52">
        <v>42</v>
      </c>
      <c r="K238" s="52">
        <v>0</v>
      </c>
      <c r="L238" s="52">
        <v>0</v>
      </c>
      <c r="M238" s="52">
        <v>1996</v>
      </c>
      <c r="N238" s="52">
        <v>0</v>
      </c>
      <c r="O238" s="53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</row>
    <row r="239" spans="1:40" s="54" customFormat="1" ht="12.75">
      <c r="A239" s="60"/>
      <c r="B239" s="51"/>
      <c r="C239" s="52">
        <v>44</v>
      </c>
      <c r="D239" s="52">
        <v>17890</v>
      </c>
      <c r="E239" s="52">
        <v>0</v>
      </c>
      <c r="F239" s="52">
        <v>7028</v>
      </c>
      <c r="G239" s="52">
        <v>5199</v>
      </c>
      <c r="H239" s="52">
        <v>867</v>
      </c>
      <c r="I239" s="52">
        <v>422</v>
      </c>
      <c r="J239" s="52">
        <v>42</v>
      </c>
      <c r="K239" s="52">
        <v>0</v>
      </c>
      <c r="L239" s="52">
        <v>0</v>
      </c>
      <c r="M239" s="52">
        <v>1768</v>
      </c>
      <c r="N239" s="52">
        <v>0</v>
      </c>
      <c r="O239" s="53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</row>
    <row r="240" spans="1:40" s="54" customFormat="1" ht="12.75">
      <c r="A240" s="60"/>
      <c r="B240" s="51"/>
      <c r="C240" s="52">
        <v>45</v>
      </c>
      <c r="D240" s="52">
        <v>18046</v>
      </c>
      <c r="E240" s="52">
        <v>0</v>
      </c>
      <c r="F240" s="52">
        <v>6674</v>
      </c>
      <c r="G240" s="52">
        <v>5204</v>
      </c>
      <c r="H240" s="52">
        <v>838</v>
      </c>
      <c r="I240" s="52">
        <v>444</v>
      </c>
      <c r="J240" s="52">
        <v>42</v>
      </c>
      <c r="K240" s="52">
        <v>0</v>
      </c>
      <c r="L240" s="52">
        <v>0</v>
      </c>
      <c r="M240" s="52">
        <v>1838</v>
      </c>
      <c r="N240" s="52">
        <v>0</v>
      </c>
      <c r="O240" s="53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</row>
    <row r="241" spans="1:40" s="54" customFormat="1" ht="12.75">
      <c r="A241" s="60"/>
      <c r="B241" s="51"/>
      <c r="C241" s="52">
        <v>46</v>
      </c>
      <c r="D241" s="52">
        <v>17510</v>
      </c>
      <c r="E241" s="52">
        <v>0</v>
      </c>
      <c r="F241" s="52">
        <v>6181</v>
      </c>
      <c r="G241" s="52">
        <v>5204</v>
      </c>
      <c r="H241" s="52">
        <v>873</v>
      </c>
      <c r="I241" s="52">
        <v>224</v>
      </c>
      <c r="J241" s="52">
        <v>29</v>
      </c>
      <c r="K241" s="52">
        <v>0</v>
      </c>
      <c r="L241" s="52">
        <v>0</v>
      </c>
      <c r="M241" s="52">
        <v>1846</v>
      </c>
      <c r="N241" s="52">
        <v>0</v>
      </c>
      <c r="O241" s="53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</row>
    <row r="242" spans="1:40" s="54" customFormat="1" ht="12.75">
      <c r="A242" s="60"/>
      <c r="B242" s="51"/>
      <c r="C242" s="52">
        <v>47</v>
      </c>
      <c r="D242" s="52">
        <v>17036</v>
      </c>
      <c r="E242" s="52">
        <v>0</v>
      </c>
      <c r="F242" s="52">
        <v>4973</v>
      </c>
      <c r="G242" s="52">
        <v>5201</v>
      </c>
      <c r="H242" s="52">
        <v>806</v>
      </c>
      <c r="I242" s="52">
        <v>0</v>
      </c>
      <c r="J242" s="52">
        <v>26</v>
      </c>
      <c r="K242" s="52">
        <v>0</v>
      </c>
      <c r="L242" s="52">
        <v>0</v>
      </c>
      <c r="M242" s="52">
        <v>1988</v>
      </c>
      <c r="N242" s="52">
        <v>0</v>
      </c>
      <c r="O242" s="53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</row>
    <row r="243" spans="1:40" s="54" customFormat="1" ht="12.75">
      <c r="A243" s="60"/>
      <c r="B243" s="51"/>
      <c r="C243" s="52">
        <v>48</v>
      </c>
      <c r="D243" s="52">
        <v>16214</v>
      </c>
      <c r="E243" s="52">
        <v>0</v>
      </c>
      <c r="F243" s="52">
        <v>4365</v>
      </c>
      <c r="G243" s="52">
        <v>5268</v>
      </c>
      <c r="H243" s="52">
        <v>758</v>
      </c>
      <c r="I243" s="52">
        <v>0</v>
      </c>
      <c r="J243" s="52">
        <v>25</v>
      </c>
      <c r="K243" s="52">
        <v>0</v>
      </c>
      <c r="L243" s="52">
        <v>0</v>
      </c>
      <c r="M243" s="52">
        <v>1996</v>
      </c>
      <c r="N243" s="52">
        <v>0</v>
      </c>
      <c r="O243" s="53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</row>
    <row r="244" spans="1:40" s="54" customFormat="1" ht="12.75">
      <c r="A244" s="57" t="s">
        <v>6</v>
      </c>
      <c r="B244" s="58">
        <f>B196+1</f>
        <v>40341</v>
      </c>
      <c r="C244" s="59">
        <v>1</v>
      </c>
      <c r="D244" s="59">
        <v>15354</v>
      </c>
      <c r="E244" s="59">
        <v>0</v>
      </c>
      <c r="F244" s="59">
        <v>4069</v>
      </c>
      <c r="G244" s="59">
        <v>5332</v>
      </c>
      <c r="H244" s="59">
        <v>783</v>
      </c>
      <c r="I244" s="59">
        <v>0</v>
      </c>
      <c r="J244" s="59">
        <v>26</v>
      </c>
      <c r="K244" s="59">
        <v>0</v>
      </c>
      <c r="L244" s="59">
        <v>0</v>
      </c>
      <c r="M244" s="59">
        <v>1994</v>
      </c>
      <c r="N244" s="59">
        <v>0</v>
      </c>
      <c r="O244" s="53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</row>
    <row r="245" spans="1:40" s="54" customFormat="1" ht="12.75">
      <c r="A245" s="57"/>
      <c r="B245" s="58"/>
      <c r="C245" s="59">
        <v>2</v>
      </c>
      <c r="D245" s="59">
        <v>14484</v>
      </c>
      <c r="E245" s="59">
        <v>0</v>
      </c>
      <c r="F245" s="59">
        <v>3976</v>
      </c>
      <c r="G245" s="59">
        <v>5336</v>
      </c>
      <c r="H245" s="59">
        <v>747</v>
      </c>
      <c r="I245" s="59">
        <v>0</v>
      </c>
      <c r="J245" s="59">
        <v>26</v>
      </c>
      <c r="K245" s="59">
        <v>0</v>
      </c>
      <c r="L245" s="59">
        <v>0</v>
      </c>
      <c r="M245" s="59">
        <v>1998</v>
      </c>
      <c r="N245" s="59">
        <v>0</v>
      </c>
      <c r="O245" s="53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</row>
    <row r="246" spans="1:40" s="54" customFormat="1" ht="12.75">
      <c r="A246" s="57"/>
      <c r="B246" s="58"/>
      <c r="C246" s="59">
        <v>3</v>
      </c>
      <c r="D246" s="59">
        <v>13996</v>
      </c>
      <c r="E246" s="59">
        <v>0</v>
      </c>
      <c r="F246" s="59">
        <v>4133</v>
      </c>
      <c r="G246" s="59">
        <v>5340</v>
      </c>
      <c r="H246" s="59">
        <v>734</v>
      </c>
      <c r="I246" s="59">
        <v>0</v>
      </c>
      <c r="J246" s="59">
        <v>26</v>
      </c>
      <c r="K246" s="59">
        <v>0</v>
      </c>
      <c r="L246" s="59">
        <v>0</v>
      </c>
      <c r="M246" s="59">
        <v>1994</v>
      </c>
      <c r="N246" s="59">
        <v>0</v>
      </c>
      <c r="O246" s="53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</row>
    <row r="247" spans="1:40" s="54" customFormat="1" ht="12.75">
      <c r="A247" s="57"/>
      <c r="B247" s="58"/>
      <c r="C247" s="59">
        <v>4</v>
      </c>
      <c r="D247" s="59">
        <v>13537</v>
      </c>
      <c r="E247" s="59">
        <v>0</v>
      </c>
      <c r="F247" s="59">
        <v>4128</v>
      </c>
      <c r="G247" s="59">
        <v>5403</v>
      </c>
      <c r="H247" s="59">
        <v>662</v>
      </c>
      <c r="I247" s="59">
        <v>0</v>
      </c>
      <c r="J247" s="59">
        <v>26</v>
      </c>
      <c r="K247" s="59">
        <v>0</v>
      </c>
      <c r="L247" s="59">
        <v>0</v>
      </c>
      <c r="M247" s="59">
        <v>1996</v>
      </c>
      <c r="N247" s="59">
        <v>0</v>
      </c>
      <c r="O247" s="53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</row>
    <row r="248" spans="1:40" s="54" customFormat="1" ht="12.75">
      <c r="A248" s="57"/>
      <c r="B248" s="58"/>
      <c r="C248" s="59">
        <v>5</v>
      </c>
      <c r="D248" s="59">
        <v>13262</v>
      </c>
      <c r="E248" s="59">
        <v>0</v>
      </c>
      <c r="F248" s="59">
        <v>3981</v>
      </c>
      <c r="G248" s="59">
        <v>5417</v>
      </c>
      <c r="H248" s="59">
        <v>670</v>
      </c>
      <c r="I248" s="59">
        <v>0</v>
      </c>
      <c r="J248" s="59">
        <v>25</v>
      </c>
      <c r="K248" s="59">
        <v>0</v>
      </c>
      <c r="L248" s="59">
        <v>0</v>
      </c>
      <c r="M248" s="59">
        <v>1996</v>
      </c>
      <c r="N248" s="59">
        <v>0</v>
      </c>
      <c r="O248" s="53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</row>
    <row r="249" spans="1:40" s="54" customFormat="1" ht="12.75">
      <c r="A249" s="57"/>
      <c r="B249" s="58"/>
      <c r="C249" s="59">
        <v>6</v>
      </c>
      <c r="D249" s="59">
        <v>12965</v>
      </c>
      <c r="E249" s="59">
        <v>0</v>
      </c>
      <c r="F249" s="59">
        <v>3842</v>
      </c>
      <c r="G249" s="59">
        <v>5414</v>
      </c>
      <c r="H249" s="59">
        <v>653</v>
      </c>
      <c r="I249" s="59">
        <v>0</v>
      </c>
      <c r="J249" s="59">
        <v>25</v>
      </c>
      <c r="K249" s="59">
        <v>0</v>
      </c>
      <c r="L249" s="59">
        <v>0</v>
      </c>
      <c r="M249" s="59">
        <v>1998</v>
      </c>
      <c r="N249" s="59">
        <v>0</v>
      </c>
      <c r="O249" s="53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</row>
    <row r="250" spans="1:40" s="54" customFormat="1" ht="12.75">
      <c r="A250" s="57"/>
      <c r="B250" s="58"/>
      <c r="C250" s="59">
        <v>7</v>
      </c>
      <c r="D250" s="59">
        <v>12885</v>
      </c>
      <c r="E250" s="59">
        <v>0</v>
      </c>
      <c r="F250" s="59">
        <v>3565</v>
      </c>
      <c r="G250" s="59">
        <v>5418</v>
      </c>
      <c r="H250" s="59">
        <v>591</v>
      </c>
      <c r="I250" s="59">
        <v>0</v>
      </c>
      <c r="J250" s="59">
        <v>25</v>
      </c>
      <c r="K250" s="59">
        <v>0</v>
      </c>
      <c r="L250" s="59">
        <v>0</v>
      </c>
      <c r="M250" s="59">
        <v>1996</v>
      </c>
      <c r="N250" s="59">
        <v>0</v>
      </c>
      <c r="O250" s="53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</row>
    <row r="251" spans="1:40" s="54" customFormat="1" ht="12.75">
      <c r="A251" s="57"/>
      <c r="B251" s="58"/>
      <c r="C251" s="59">
        <v>8</v>
      </c>
      <c r="D251" s="59">
        <v>13067</v>
      </c>
      <c r="E251" s="59">
        <v>0</v>
      </c>
      <c r="F251" s="59">
        <v>3451</v>
      </c>
      <c r="G251" s="59">
        <v>5382</v>
      </c>
      <c r="H251" s="59">
        <v>514</v>
      </c>
      <c r="I251" s="59">
        <v>0</v>
      </c>
      <c r="J251" s="59">
        <v>24</v>
      </c>
      <c r="K251" s="59">
        <v>0</v>
      </c>
      <c r="L251" s="59">
        <v>0</v>
      </c>
      <c r="M251" s="59">
        <v>1998</v>
      </c>
      <c r="N251" s="59">
        <v>0</v>
      </c>
      <c r="O251" s="53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</row>
    <row r="252" spans="1:40" s="54" customFormat="1" ht="12.75">
      <c r="A252" s="57"/>
      <c r="B252" s="58"/>
      <c r="C252" s="59">
        <v>9</v>
      </c>
      <c r="D252" s="59">
        <v>12759</v>
      </c>
      <c r="E252" s="59">
        <v>0</v>
      </c>
      <c r="F252" s="59">
        <v>3271</v>
      </c>
      <c r="G252" s="59">
        <v>5305</v>
      </c>
      <c r="H252" s="59">
        <v>540</v>
      </c>
      <c r="I252" s="59">
        <v>0</v>
      </c>
      <c r="J252" s="59">
        <v>24</v>
      </c>
      <c r="K252" s="59">
        <v>0</v>
      </c>
      <c r="L252" s="59">
        <v>0</v>
      </c>
      <c r="M252" s="59">
        <v>1996</v>
      </c>
      <c r="N252" s="59">
        <v>0</v>
      </c>
      <c r="O252" s="53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</row>
    <row r="253" spans="1:40" s="54" customFormat="1" ht="12.75">
      <c r="A253" s="57"/>
      <c r="B253" s="58"/>
      <c r="C253" s="59">
        <v>10</v>
      </c>
      <c r="D253" s="59">
        <v>11940</v>
      </c>
      <c r="E253" s="59">
        <v>0</v>
      </c>
      <c r="F253" s="59">
        <v>3151</v>
      </c>
      <c r="G253" s="59">
        <v>5214</v>
      </c>
      <c r="H253" s="59">
        <v>571</v>
      </c>
      <c r="I253" s="59">
        <v>0</v>
      </c>
      <c r="J253" s="59">
        <v>22</v>
      </c>
      <c r="K253" s="59">
        <v>0</v>
      </c>
      <c r="L253" s="59">
        <v>0</v>
      </c>
      <c r="M253" s="59">
        <v>1998</v>
      </c>
      <c r="N253" s="59">
        <v>0</v>
      </c>
      <c r="O253" s="53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</row>
    <row r="254" spans="1:40" s="54" customFormat="1" ht="12.75">
      <c r="A254" s="57"/>
      <c r="B254" s="58"/>
      <c r="C254" s="59">
        <v>11</v>
      </c>
      <c r="D254" s="59">
        <v>12154</v>
      </c>
      <c r="E254" s="59">
        <v>0</v>
      </c>
      <c r="F254" s="59">
        <v>3214</v>
      </c>
      <c r="G254" s="59">
        <v>5200</v>
      </c>
      <c r="H254" s="59">
        <v>542</v>
      </c>
      <c r="I254" s="59">
        <v>0</v>
      </c>
      <c r="J254" s="59">
        <v>22</v>
      </c>
      <c r="K254" s="59">
        <v>0</v>
      </c>
      <c r="L254" s="59">
        <v>0</v>
      </c>
      <c r="M254" s="59">
        <v>1686</v>
      </c>
      <c r="N254" s="59">
        <v>0</v>
      </c>
      <c r="O254" s="53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</row>
    <row r="255" spans="1:40" s="54" customFormat="1" ht="12.75">
      <c r="A255" s="57"/>
      <c r="B255" s="58"/>
      <c r="C255" s="59">
        <v>12</v>
      </c>
      <c r="D255" s="59">
        <v>12304</v>
      </c>
      <c r="E255" s="59">
        <v>0</v>
      </c>
      <c r="F255" s="59">
        <v>3266</v>
      </c>
      <c r="G255" s="59">
        <v>5200</v>
      </c>
      <c r="H255" s="59">
        <v>591</v>
      </c>
      <c r="I255" s="59">
        <v>0</v>
      </c>
      <c r="J255" s="59">
        <v>22</v>
      </c>
      <c r="K255" s="59">
        <v>0</v>
      </c>
      <c r="L255" s="59">
        <v>0</v>
      </c>
      <c r="M255" s="59">
        <v>1750</v>
      </c>
      <c r="N255" s="59">
        <v>0</v>
      </c>
      <c r="O255" s="53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</row>
    <row r="256" spans="1:40" s="54" customFormat="1" ht="12.75">
      <c r="A256" s="57"/>
      <c r="B256" s="58"/>
      <c r="C256" s="59">
        <v>13</v>
      </c>
      <c r="D256" s="59">
        <v>12984</v>
      </c>
      <c r="E256" s="59">
        <v>0</v>
      </c>
      <c r="F256" s="59">
        <v>3548</v>
      </c>
      <c r="G256" s="59">
        <v>5225</v>
      </c>
      <c r="H256" s="59">
        <v>535</v>
      </c>
      <c r="I256" s="59">
        <v>0</v>
      </c>
      <c r="J256" s="59">
        <v>22</v>
      </c>
      <c r="K256" s="59">
        <v>0</v>
      </c>
      <c r="L256" s="59">
        <v>0</v>
      </c>
      <c r="M256" s="59">
        <v>1994</v>
      </c>
      <c r="N256" s="59">
        <v>0</v>
      </c>
      <c r="O256" s="53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</row>
    <row r="257" spans="1:40" s="54" customFormat="1" ht="12.75">
      <c r="A257" s="57"/>
      <c r="B257" s="58"/>
      <c r="C257" s="59">
        <v>14</v>
      </c>
      <c r="D257" s="59">
        <v>13687</v>
      </c>
      <c r="E257" s="59">
        <v>0</v>
      </c>
      <c r="F257" s="59">
        <v>3800</v>
      </c>
      <c r="G257" s="59">
        <v>5316</v>
      </c>
      <c r="H257" s="59">
        <v>468</v>
      </c>
      <c r="I257" s="59">
        <v>0</v>
      </c>
      <c r="J257" s="59">
        <v>22</v>
      </c>
      <c r="K257" s="59">
        <v>0</v>
      </c>
      <c r="L257" s="59">
        <v>0</v>
      </c>
      <c r="M257" s="59">
        <v>2000</v>
      </c>
      <c r="N257" s="59">
        <v>0</v>
      </c>
      <c r="O257" s="53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</row>
    <row r="258" spans="1:40" s="54" customFormat="1" ht="12.75">
      <c r="A258" s="57"/>
      <c r="B258" s="58"/>
      <c r="C258" s="59">
        <v>15</v>
      </c>
      <c r="D258" s="59">
        <v>14168</v>
      </c>
      <c r="E258" s="59">
        <v>0</v>
      </c>
      <c r="F258" s="59">
        <v>4340</v>
      </c>
      <c r="G258" s="59">
        <v>5331</v>
      </c>
      <c r="H258" s="59">
        <v>527</v>
      </c>
      <c r="I258" s="59">
        <v>0</v>
      </c>
      <c r="J258" s="59">
        <v>22</v>
      </c>
      <c r="K258" s="59">
        <v>0</v>
      </c>
      <c r="L258" s="59">
        <v>0</v>
      </c>
      <c r="M258" s="59">
        <v>1984</v>
      </c>
      <c r="N258" s="59">
        <v>0</v>
      </c>
      <c r="O258" s="53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</row>
    <row r="259" spans="1:40" s="54" customFormat="1" ht="12.75">
      <c r="A259" s="57"/>
      <c r="B259" s="58"/>
      <c r="C259" s="59">
        <v>16</v>
      </c>
      <c r="D259" s="59">
        <v>15286</v>
      </c>
      <c r="E259" s="59">
        <v>0</v>
      </c>
      <c r="F259" s="59">
        <v>4842</v>
      </c>
      <c r="G259" s="59">
        <v>5330</v>
      </c>
      <c r="H259" s="59">
        <v>494</v>
      </c>
      <c r="I259" s="59">
        <v>0</v>
      </c>
      <c r="J259" s="59">
        <v>21</v>
      </c>
      <c r="K259" s="59">
        <v>0</v>
      </c>
      <c r="L259" s="59">
        <v>0</v>
      </c>
      <c r="M259" s="59">
        <v>1994</v>
      </c>
      <c r="N259" s="59">
        <v>0</v>
      </c>
      <c r="O259" s="53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</row>
    <row r="260" spans="1:40" s="54" customFormat="1" ht="12.75">
      <c r="A260" s="57"/>
      <c r="B260" s="58"/>
      <c r="C260" s="59">
        <v>17</v>
      </c>
      <c r="D260" s="59">
        <v>16710</v>
      </c>
      <c r="E260" s="59">
        <v>0</v>
      </c>
      <c r="F260" s="59">
        <v>5556</v>
      </c>
      <c r="G260" s="59">
        <v>5327</v>
      </c>
      <c r="H260" s="59">
        <v>498</v>
      </c>
      <c r="I260" s="59">
        <v>336</v>
      </c>
      <c r="J260" s="59">
        <v>22</v>
      </c>
      <c r="K260" s="59">
        <v>0</v>
      </c>
      <c r="L260" s="59">
        <v>0</v>
      </c>
      <c r="M260" s="59">
        <v>1994</v>
      </c>
      <c r="N260" s="59">
        <v>0</v>
      </c>
      <c r="O260" s="53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</row>
    <row r="261" spans="1:40" s="54" customFormat="1" ht="12.75">
      <c r="A261" s="57"/>
      <c r="B261" s="58"/>
      <c r="C261" s="59">
        <v>18</v>
      </c>
      <c r="D261" s="59">
        <v>17660</v>
      </c>
      <c r="E261" s="59">
        <v>0</v>
      </c>
      <c r="F261" s="59">
        <v>6334</v>
      </c>
      <c r="G261" s="59">
        <v>5330</v>
      </c>
      <c r="H261" s="59">
        <v>420</v>
      </c>
      <c r="I261" s="59">
        <v>308</v>
      </c>
      <c r="J261" s="59">
        <v>61</v>
      </c>
      <c r="K261" s="59">
        <v>0</v>
      </c>
      <c r="L261" s="59">
        <v>0</v>
      </c>
      <c r="M261" s="59">
        <v>1660</v>
      </c>
      <c r="N261" s="59">
        <v>0</v>
      </c>
      <c r="O261" s="53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</row>
    <row r="262" spans="1:40" s="54" customFormat="1" ht="12.75">
      <c r="A262" s="57"/>
      <c r="B262" s="58"/>
      <c r="C262" s="59">
        <v>19</v>
      </c>
      <c r="D262" s="59">
        <v>18267</v>
      </c>
      <c r="E262" s="59">
        <v>0</v>
      </c>
      <c r="F262" s="59">
        <v>7067</v>
      </c>
      <c r="G262" s="59">
        <v>5330</v>
      </c>
      <c r="H262" s="59">
        <v>411</v>
      </c>
      <c r="I262" s="59">
        <v>320</v>
      </c>
      <c r="J262" s="59">
        <v>252</v>
      </c>
      <c r="K262" s="59">
        <v>0</v>
      </c>
      <c r="L262" s="59">
        <v>0</v>
      </c>
      <c r="M262" s="59">
        <v>1974</v>
      </c>
      <c r="N262" s="59">
        <v>0</v>
      </c>
      <c r="O262" s="53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</row>
    <row r="263" spans="1:40" s="54" customFormat="1" ht="12.75">
      <c r="A263" s="57"/>
      <c r="B263" s="58"/>
      <c r="C263" s="59">
        <v>20</v>
      </c>
      <c r="D263" s="59">
        <v>18468</v>
      </c>
      <c r="E263" s="59">
        <v>0</v>
      </c>
      <c r="F263" s="59">
        <v>7445</v>
      </c>
      <c r="G263" s="59">
        <v>5329</v>
      </c>
      <c r="H263" s="59">
        <v>405</v>
      </c>
      <c r="I263" s="59">
        <v>442</v>
      </c>
      <c r="J263" s="59">
        <v>254</v>
      </c>
      <c r="K263" s="59">
        <v>0</v>
      </c>
      <c r="L263" s="59">
        <v>0</v>
      </c>
      <c r="M263" s="59">
        <v>1980</v>
      </c>
      <c r="N263" s="59">
        <v>0</v>
      </c>
      <c r="O263" s="53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</row>
    <row r="264" spans="1:40" s="54" customFormat="1" ht="12.75">
      <c r="A264" s="57"/>
      <c r="B264" s="58"/>
      <c r="C264" s="59">
        <v>21</v>
      </c>
      <c r="D264" s="59">
        <v>18693</v>
      </c>
      <c r="E264" s="59">
        <v>0</v>
      </c>
      <c r="F264" s="59">
        <v>7563</v>
      </c>
      <c r="G264" s="59">
        <v>5382</v>
      </c>
      <c r="H264" s="59">
        <v>335</v>
      </c>
      <c r="I264" s="59">
        <v>676</v>
      </c>
      <c r="J264" s="59">
        <v>255</v>
      </c>
      <c r="K264" s="59">
        <v>0</v>
      </c>
      <c r="L264" s="59">
        <v>0</v>
      </c>
      <c r="M264" s="59">
        <v>1946</v>
      </c>
      <c r="N264" s="59">
        <v>0</v>
      </c>
      <c r="O264" s="53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</row>
    <row r="265" spans="1:40" s="54" customFormat="1" ht="12.75">
      <c r="A265" s="57"/>
      <c r="B265" s="58"/>
      <c r="C265" s="59">
        <v>22</v>
      </c>
      <c r="D265" s="59">
        <v>18979</v>
      </c>
      <c r="E265" s="59">
        <v>0</v>
      </c>
      <c r="F265" s="59">
        <v>7462</v>
      </c>
      <c r="G265" s="59">
        <v>5403</v>
      </c>
      <c r="H265" s="59">
        <v>284</v>
      </c>
      <c r="I265" s="59">
        <v>776</v>
      </c>
      <c r="J265" s="59">
        <v>250</v>
      </c>
      <c r="K265" s="59">
        <v>0</v>
      </c>
      <c r="L265" s="59">
        <v>0</v>
      </c>
      <c r="M265" s="59">
        <v>1952</v>
      </c>
      <c r="N265" s="59">
        <v>0</v>
      </c>
      <c r="O265" s="53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</row>
    <row r="266" spans="1:40" s="54" customFormat="1" ht="12.75">
      <c r="A266" s="57"/>
      <c r="B266" s="58"/>
      <c r="C266" s="59">
        <v>23</v>
      </c>
      <c r="D266" s="59">
        <v>18846</v>
      </c>
      <c r="E266" s="59">
        <v>0</v>
      </c>
      <c r="F266" s="59">
        <v>7485</v>
      </c>
      <c r="G266" s="59">
        <v>5359</v>
      </c>
      <c r="H266" s="59">
        <v>275</v>
      </c>
      <c r="I266" s="59">
        <v>1024</v>
      </c>
      <c r="J266" s="59">
        <v>249</v>
      </c>
      <c r="K266" s="59">
        <v>0</v>
      </c>
      <c r="L266" s="59">
        <v>0</v>
      </c>
      <c r="M266" s="59">
        <v>1922</v>
      </c>
      <c r="N266" s="59">
        <v>0</v>
      </c>
      <c r="O266" s="53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</row>
    <row r="267" spans="1:40" s="54" customFormat="1" ht="12.75">
      <c r="A267" s="57"/>
      <c r="B267" s="58"/>
      <c r="C267" s="59">
        <v>24</v>
      </c>
      <c r="D267" s="59">
        <v>18515</v>
      </c>
      <c r="E267" s="59">
        <v>0</v>
      </c>
      <c r="F267" s="59">
        <v>7675</v>
      </c>
      <c r="G267" s="59">
        <v>5249</v>
      </c>
      <c r="H267" s="59">
        <v>244</v>
      </c>
      <c r="I267" s="59">
        <v>1174</v>
      </c>
      <c r="J267" s="59">
        <v>258</v>
      </c>
      <c r="K267" s="59">
        <v>0</v>
      </c>
      <c r="L267" s="59">
        <v>0</v>
      </c>
      <c r="M267" s="59">
        <v>1920</v>
      </c>
      <c r="N267" s="59">
        <v>0</v>
      </c>
      <c r="O267" s="53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</row>
    <row r="268" spans="1:40" s="54" customFormat="1" ht="12.75">
      <c r="A268" s="57"/>
      <c r="B268" s="58"/>
      <c r="C268" s="59">
        <v>25</v>
      </c>
      <c r="D268" s="59">
        <v>18619</v>
      </c>
      <c r="E268" s="59">
        <v>0</v>
      </c>
      <c r="F268" s="59">
        <v>7513</v>
      </c>
      <c r="G268" s="59">
        <v>5197</v>
      </c>
      <c r="H268" s="59">
        <v>258</v>
      </c>
      <c r="I268" s="59">
        <v>1084</v>
      </c>
      <c r="J268" s="59">
        <v>264</v>
      </c>
      <c r="K268" s="59">
        <v>0</v>
      </c>
      <c r="L268" s="59">
        <v>0</v>
      </c>
      <c r="M268" s="59">
        <v>1942</v>
      </c>
      <c r="N268" s="59">
        <v>0</v>
      </c>
      <c r="O268" s="53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</row>
    <row r="269" spans="1:40" s="54" customFormat="1" ht="12.75">
      <c r="A269" s="57"/>
      <c r="B269" s="58"/>
      <c r="C269" s="59">
        <v>26</v>
      </c>
      <c r="D269" s="59">
        <v>18584</v>
      </c>
      <c r="E269" s="59">
        <v>0</v>
      </c>
      <c r="F269" s="59">
        <v>7271</v>
      </c>
      <c r="G269" s="59">
        <v>5193</v>
      </c>
      <c r="H269" s="59">
        <v>271</v>
      </c>
      <c r="I269" s="59">
        <v>900</v>
      </c>
      <c r="J269" s="59">
        <v>238</v>
      </c>
      <c r="K269" s="59">
        <v>0</v>
      </c>
      <c r="L269" s="59">
        <v>0</v>
      </c>
      <c r="M269" s="59">
        <v>1942</v>
      </c>
      <c r="N269" s="59">
        <v>0</v>
      </c>
      <c r="O269" s="53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</row>
    <row r="270" spans="1:40" s="54" customFormat="1" ht="12.75">
      <c r="A270" s="57"/>
      <c r="B270" s="58"/>
      <c r="C270" s="59">
        <v>27</v>
      </c>
      <c r="D270" s="59">
        <v>18345</v>
      </c>
      <c r="E270" s="59">
        <v>0</v>
      </c>
      <c r="F270" s="59">
        <v>7245</v>
      </c>
      <c r="G270" s="59">
        <v>5202</v>
      </c>
      <c r="H270" s="59">
        <v>256</v>
      </c>
      <c r="I270" s="59">
        <v>758</v>
      </c>
      <c r="J270" s="59">
        <v>117</v>
      </c>
      <c r="K270" s="59">
        <v>0</v>
      </c>
      <c r="L270" s="59">
        <v>0</v>
      </c>
      <c r="M270" s="59">
        <v>1992</v>
      </c>
      <c r="N270" s="59">
        <v>0</v>
      </c>
      <c r="O270" s="53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</row>
    <row r="271" spans="1:40" s="54" customFormat="1" ht="12.75">
      <c r="A271" s="57"/>
      <c r="B271" s="58"/>
      <c r="C271" s="59">
        <v>28</v>
      </c>
      <c r="D271" s="59">
        <v>18190</v>
      </c>
      <c r="E271" s="59">
        <v>0</v>
      </c>
      <c r="F271" s="59">
        <v>7134</v>
      </c>
      <c r="G271" s="59">
        <v>5232</v>
      </c>
      <c r="H271" s="59">
        <v>265</v>
      </c>
      <c r="I271" s="59">
        <v>452</v>
      </c>
      <c r="J271" s="59">
        <v>117</v>
      </c>
      <c r="K271" s="59">
        <v>0</v>
      </c>
      <c r="L271" s="59">
        <v>0</v>
      </c>
      <c r="M271" s="59">
        <v>1996</v>
      </c>
      <c r="N271" s="59">
        <v>0</v>
      </c>
      <c r="O271" s="53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</row>
    <row r="272" spans="1:40" s="54" customFormat="1" ht="12.75">
      <c r="A272" s="57"/>
      <c r="B272" s="58"/>
      <c r="C272" s="59">
        <v>29</v>
      </c>
      <c r="D272" s="59">
        <v>17777</v>
      </c>
      <c r="E272" s="59">
        <v>0</v>
      </c>
      <c r="F272" s="59">
        <v>6861</v>
      </c>
      <c r="G272" s="59">
        <v>5329</v>
      </c>
      <c r="H272" s="59">
        <v>230</v>
      </c>
      <c r="I272" s="59">
        <v>462</v>
      </c>
      <c r="J272" s="59">
        <v>118</v>
      </c>
      <c r="K272" s="59">
        <v>0</v>
      </c>
      <c r="L272" s="59">
        <v>0</v>
      </c>
      <c r="M272" s="59">
        <v>1992</v>
      </c>
      <c r="N272" s="59">
        <v>0</v>
      </c>
      <c r="O272" s="53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</row>
    <row r="273" spans="1:40" s="54" customFormat="1" ht="12.75">
      <c r="A273" s="57"/>
      <c r="B273" s="58"/>
      <c r="C273" s="59">
        <v>30</v>
      </c>
      <c r="D273" s="59">
        <v>17547</v>
      </c>
      <c r="E273" s="59">
        <v>0</v>
      </c>
      <c r="F273" s="59">
        <v>6773</v>
      </c>
      <c r="G273" s="59">
        <v>5379</v>
      </c>
      <c r="H273" s="59">
        <v>222</v>
      </c>
      <c r="I273" s="59">
        <v>374</v>
      </c>
      <c r="J273" s="59">
        <v>111</v>
      </c>
      <c r="K273" s="59">
        <v>0</v>
      </c>
      <c r="L273" s="59">
        <v>0</v>
      </c>
      <c r="M273" s="59">
        <v>1994</v>
      </c>
      <c r="N273" s="59">
        <v>0</v>
      </c>
      <c r="O273" s="53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</row>
    <row r="274" spans="1:40" s="54" customFormat="1" ht="12.75">
      <c r="A274" s="57"/>
      <c r="B274" s="58"/>
      <c r="C274" s="59">
        <v>31</v>
      </c>
      <c r="D274" s="59">
        <v>17383</v>
      </c>
      <c r="E274" s="59">
        <v>0</v>
      </c>
      <c r="F274" s="59">
        <v>6659</v>
      </c>
      <c r="G274" s="59">
        <v>5391</v>
      </c>
      <c r="H274" s="59">
        <v>223</v>
      </c>
      <c r="I274" s="59">
        <v>328</v>
      </c>
      <c r="J274" s="59">
        <v>90</v>
      </c>
      <c r="K274" s="59">
        <v>0</v>
      </c>
      <c r="L274" s="59">
        <v>0</v>
      </c>
      <c r="M274" s="59">
        <v>1990</v>
      </c>
      <c r="N274" s="59">
        <v>0</v>
      </c>
      <c r="O274" s="53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</row>
    <row r="275" spans="1:40" s="54" customFormat="1" ht="12.75">
      <c r="A275" s="57"/>
      <c r="B275" s="58"/>
      <c r="C275" s="59">
        <v>32</v>
      </c>
      <c r="D275" s="59">
        <v>17434</v>
      </c>
      <c r="E275" s="59">
        <v>0</v>
      </c>
      <c r="F275" s="59">
        <v>6507</v>
      </c>
      <c r="G275" s="59">
        <v>5393</v>
      </c>
      <c r="H275" s="59">
        <v>231</v>
      </c>
      <c r="I275" s="59">
        <v>362</v>
      </c>
      <c r="J275" s="59">
        <v>90</v>
      </c>
      <c r="K275" s="59">
        <v>0</v>
      </c>
      <c r="L275" s="59">
        <v>0</v>
      </c>
      <c r="M275" s="59">
        <v>1996</v>
      </c>
      <c r="N275" s="59">
        <v>0</v>
      </c>
      <c r="O275" s="53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</row>
    <row r="276" spans="1:40" s="54" customFormat="1" ht="12.75">
      <c r="A276" s="57"/>
      <c r="B276" s="58"/>
      <c r="C276" s="59">
        <v>33</v>
      </c>
      <c r="D276" s="59">
        <v>17511</v>
      </c>
      <c r="E276" s="59">
        <v>0</v>
      </c>
      <c r="F276" s="59">
        <v>6780</v>
      </c>
      <c r="G276" s="59">
        <v>5395</v>
      </c>
      <c r="H276" s="59">
        <v>230</v>
      </c>
      <c r="I276" s="59">
        <v>308</v>
      </c>
      <c r="J276" s="59">
        <v>105</v>
      </c>
      <c r="K276" s="59">
        <v>0</v>
      </c>
      <c r="L276" s="59">
        <v>0</v>
      </c>
      <c r="M276" s="59">
        <v>1992</v>
      </c>
      <c r="N276" s="59">
        <v>0</v>
      </c>
      <c r="O276" s="53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</row>
    <row r="277" spans="1:40" s="54" customFormat="1" ht="12.75">
      <c r="A277" s="57"/>
      <c r="B277" s="58"/>
      <c r="C277" s="59">
        <v>34</v>
      </c>
      <c r="D277" s="59">
        <v>17669</v>
      </c>
      <c r="E277" s="59">
        <v>0</v>
      </c>
      <c r="F277" s="59">
        <v>7020</v>
      </c>
      <c r="G277" s="59">
        <v>5396</v>
      </c>
      <c r="H277" s="59">
        <v>215</v>
      </c>
      <c r="I277" s="59">
        <v>300</v>
      </c>
      <c r="J277" s="59">
        <v>107</v>
      </c>
      <c r="K277" s="59">
        <v>0</v>
      </c>
      <c r="L277" s="59">
        <v>0</v>
      </c>
      <c r="M277" s="59">
        <v>1996</v>
      </c>
      <c r="N277" s="59">
        <v>0</v>
      </c>
      <c r="O277" s="53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</row>
    <row r="278" spans="1:40" s="54" customFormat="1" ht="12.75">
      <c r="A278" s="57"/>
      <c r="B278" s="58"/>
      <c r="C278" s="59">
        <v>35</v>
      </c>
      <c r="D278" s="59">
        <v>17839</v>
      </c>
      <c r="E278" s="59">
        <v>0</v>
      </c>
      <c r="F278" s="59">
        <v>7163</v>
      </c>
      <c r="G278" s="59">
        <v>5400</v>
      </c>
      <c r="H278" s="59">
        <v>218</v>
      </c>
      <c r="I278" s="59">
        <v>792</v>
      </c>
      <c r="J278" s="59">
        <v>109</v>
      </c>
      <c r="K278" s="59">
        <v>0</v>
      </c>
      <c r="L278" s="59">
        <v>0</v>
      </c>
      <c r="M278" s="59">
        <v>1992</v>
      </c>
      <c r="N278" s="59">
        <v>0</v>
      </c>
      <c r="O278" s="53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</row>
    <row r="279" spans="1:40" s="54" customFormat="1" ht="12.75">
      <c r="A279" s="57"/>
      <c r="B279" s="58"/>
      <c r="C279" s="59">
        <v>36</v>
      </c>
      <c r="D279" s="59">
        <v>17925</v>
      </c>
      <c r="E279" s="59">
        <v>0</v>
      </c>
      <c r="F279" s="59">
        <v>7206</v>
      </c>
      <c r="G279" s="59">
        <v>5462</v>
      </c>
      <c r="H279" s="59">
        <v>205</v>
      </c>
      <c r="I279" s="59">
        <v>770</v>
      </c>
      <c r="J279" s="59">
        <v>109</v>
      </c>
      <c r="K279" s="59">
        <v>0</v>
      </c>
      <c r="L279" s="59">
        <v>0</v>
      </c>
      <c r="M279" s="59">
        <v>1992</v>
      </c>
      <c r="N279" s="59">
        <v>0</v>
      </c>
      <c r="O279" s="53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</row>
    <row r="280" spans="1:40" s="54" customFormat="1" ht="12.75">
      <c r="A280" s="57"/>
      <c r="B280" s="58"/>
      <c r="C280" s="59">
        <v>37</v>
      </c>
      <c r="D280" s="59">
        <v>17868</v>
      </c>
      <c r="E280" s="59">
        <v>0</v>
      </c>
      <c r="F280" s="59">
        <v>7136</v>
      </c>
      <c r="G280" s="59">
        <v>5526</v>
      </c>
      <c r="H280" s="59">
        <v>187</v>
      </c>
      <c r="I280" s="59">
        <v>600</v>
      </c>
      <c r="J280" s="59">
        <v>109</v>
      </c>
      <c r="K280" s="59">
        <v>0</v>
      </c>
      <c r="L280" s="59">
        <v>0</v>
      </c>
      <c r="M280" s="59">
        <v>1992</v>
      </c>
      <c r="N280" s="59">
        <v>0</v>
      </c>
      <c r="O280" s="53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</row>
    <row r="281" spans="1:40" s="54" customFormat="1" ht="12.75">
      <c r="A281" s="57"/>
      <c r="B281" s="58"/>
      <c r="C281" s="59">
        <v>38</v>
      </c>
      <c r="D281" s="59">
        <v>17632</v>
      </c>
      <c r="E281" s="59">
        <v>0</v>
      </c>
      <c r="F281" s="59">
        <v>6966</v>
      </c>
      <c r="G281" s="59">
        <v>5531</v>
      </c>
      <c r="H281" s="59">
        <v>162</v>
      </c>
      <c r="I281" s="59">
        <v>480</v>
      </c>
      <c r="J281" s="59">
        <v>108</v>
      </c>
      <c r="K281" s="59">
        <v>0</v>
      </c>
      <c r="L281" s="59">
        <v>0</v>
      </c>
      <c r="M281" s="59">
        <v>1996</v>
      </c>
      <c r="N281" s="59">
        <v>0</v>
      </c>
      <c r="O281" s="53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</row>
    <row r="282" spans="1:40" s="54" customFormat="1" ht="12.75">
      <c r="A282" s="57"/>
      <c r="B282" s="58"/>
      <c r="C282" s="59">
        <v>39</v>
      </c>
      <c r="D282" s="59">
        <v>17119</v>
      </c>
      <c r="E282" s="59">
        <v>0</v>
      </c>
      <c r="F282" s="59">
        <v>6377</v>
      </c>
      <c r="G282" s="59">
        <v>5532</v>
      </c>
      <c r="H282" s="59">
        <v>159</v>
      </c>
      <c r="I282" s="59">
        <v>708</v>
      </c>
      <c r="J282" s="59">
        <v>105</v>
      </c>
      <c r="K282" s="59">
        <v>0</v>
      </c>
      <c r="L282" s="59">
        <v>0</v>
      </c>
      <c r="M282" s="59">
        <v>1992</v>
      </c>
      <c r="N282" s="59">
        <v>0</v>
      </c>
      <c r="O282" s="53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</row>
    <row r="283" spans="1:40" s="54" customFormat="1" ht="12.75">
      <c r="A283" s="57"/>
      <c r="B283" s="58"/>
      <c r="C283" s="59">
        <v>40</v>
      </c>
      <c r="D283" s="59">
        <v>16448</v>
      </c>
      <c r="E283" s="59">
        <v>0</v>
      </c>
      <c r="F283" s="59">
        <v>5908</v>
      </c>
      <c r="G283" s="59">
        <v>5534</v>
      </c>
      <c r="H283" s="59">
        <v>154</v>
      </c>
      <c r="I283" s="59">
        <v>620</v>
      </c>
      <c r="J283" s="59">
        <v>107</v>
      </c>
      <c r="K283" s="59">
        <v>0</v>
      </c>
      <c r="L283" s="59">
        <v>0</v>
      </c>
      <c r="M283" s="59">
        <v>1994</v>
      </c>
      <c r="N283" s="59">
        <v>0</v>
      </c>
      <c r="O283" s="53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</row>
    <row r="284" spans="1:40" s="54" customFormat="1" ht="12.75">
      <c r="A284" s="57"/>
      <c r="B284" s="58"/>
      <c r="C284" s="59">
        <v>41</v>
      </c>
      <c r="D284" s="59">
        <v>16069</v>
      </c>
      <c r="E284" s="59">
        <v>0</v>
      </c>
      <c r="F284" s="59">
        <v>5943</v>
      </c>
      <c r="G284" s="59">
        <v>5535</v>
      </c>
      <c r="H284" s="59">
        <v>123</v>
      </c>
      <c r="I284" s="59">
        <v>502</v>
      </c>
      <c r="J284" s="59">
        <v>107</v>
      </c>
      <c r="K284" s="59">
        <v>0</v>
      </c>
      <c r="L284" s="59">
        <v>0</v>
      </c>
      <c r="M284" s="59">
        <v>1992</v>
      </c>
      <c r="N284" s="59">
        <v>0</v>
      </c>
      <c r="O284" s="53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</row>
    <row r="285" spans="1:40" s="54" customFormat="1" ht="12.75">
      <c r="A285" s="57"/>
      <c r="B285" s="58"/>
      <c r="C285" s="59">
        <v>42</v>
      </c>
      <c r="D285" s="59">
        <v>15930</v>
      </c>
      <c r="E285" s="59">
        <v>0</v>
      </c>
      <c r="F285" s="59">
        <v>5665</v>
      </c>
      <c r="G285" s="59">
        <v>5537</v>
      </c>
      <c r="H285" s="59">
        <v>90</v>
      </c>
      <c r="I285" s="59">
        <v>490</v>
      </c>
      <c r="J285" s="59">
        <v>105</v>
      </c>
      <c r="K285" s="59">
        <v>0</v>
      </c>
      <c r="L285" s="59">
        <v>0</v>
      </c>
      <c r="M285" s="59">
        <v>1994</v>
      </c>
      <c r="N285" s="59">
        <v>0</v>
      </c>
      <c r="O285" s="53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</row>
    <row r="286" spans="1:40" s="54" customFormat="1" ht="12.75">
      <c r="A286" s="57"/>
      <c r="B286" s="58"/>
      <c r="C286" s="59">
        <v>43</v>
      </c>
      <c r="D286" s="59">
        <v>15647</v>
      </c>
      <c r="E286" s="59">
        <v>0</v>
      </c>
      <c r="F286" s="59">
        <v>5600</v>
      </c>
      <c r="G286" s="59">
        <v>5545</v>
      </c>
      <c r="H286" s="59">
        <v>79</v>
      </c>
      <c r="I286" s="59">
        <v>416</v>
      </c>
      <c r="J286" s="59">
        <v>64</v>
      </c>
      <c r="K286" s="59">
        <v>0</v>
      </c>
      <c r="L286" s="59">
        <v>0</v>
      </c>
      <c r="M286" s="59">
        <v>1982</v>
      </c>
      <c r="N286" s="59">
        <v>0</v>
      </c>
      <c r="O286" s="53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</row>
    <row r="287" spans="1:40" s="54" customFormat="1" ht="12.75">
      <c r="A287" s="57"/>
      <c r="B287" s="58"/>
      <c r="C287" s="59">
        <v>44</v>
      </c>
      <c r="D287" s="59">
        <v>16383</v>
      </c>
      <c r="E287" s="59">
        <v>0</v>
      </c>
      <c r="F287" s="59">
        <v>6114</v>
      </c>
      <c r="G287" s="59">
        <v>5549</v>
      </c>
      <c r="H287" s="59">
        <v>73</v>
      </c>
      <c r="I287" s="59">
        <v>582</v>
      </c>
      <c r="J287" s="59">
        <v>64</v>
      </c>
      <c r="K287" s="59">
        <v>0</v>
      </c>
      <c r="L287" s="59">
        <v>0</v>
      </c>
      <c r="M287" s="59">
        <v>1990</v>
      </c>
      <c r="N287" s="59">
        <v>0</v>
      </c>
      <c r="O287" s="53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</row>
    <row r="288" spans="1:40" s="54" customFormat="1" ht="12.75">
      <c r="A288" s="57"/>
      <c r="B288" s="58"/>
      <c r="C288" s="59">
        <v>45</v>
      </c>
      <c r="D288" s="59">
        <v>16945</v>
      </c>
      <c r="E288" s="59">
        <v>0</v>
      </c>
      <c r="F288" s="59">
        <v>6246</v>
      </c>
      <c r="G288" s="59">
        <v>5557</v>
      </c>
      <c r="H288" s="59">
        <v>71</v>
      </c>
      <c r="I288" s="59">
        <v>396</v>
      </c>
      <c r="J288" s="59">
        <v>45</v>
      </c>
      <c r="K288" s="59">
        <v>0</v>
      </c>
      <c r="L288" s="59">
        <v>0</v>
      </c>
      <c r="M288" s="59">
        <v>1992</v>
      </c>
      <c r="N288" s="59">
        <v>0</v>
      </c>
      <c r="O288" s="53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</row>
    <row r="289" spans="1:40" s="54" customFormat="1" ht="12.75">
      <c r="A289" s="57"/>
      <c r="B289" s="58"/>
      <c r="C289" s="59">
        <v>46</v>
      </c>
      <c r="D289" s="59">
        <v>16596</v>
      </c>
      <c r="E289" s="59">
        <v>0</v>
      </c>
      <c r="F289" s="59">
        <v>5775</v>
      </c>
      <c r="G289" s="59">
        <v>5554</v>
      </c>
      <c r="H289" s="59">
        <v>69</v>
      </c>
      <c r="I289" s="59">
        <v>196</v>
      </c>
      <c r="J289" s="59">
        <v>45</v>
      </c>
      <c r="K289" s="59">
        <v>0</v>
      </c>
      <c r="L289" s="59">
        <v>0</v>
      </c>
      <c r="M289" s="59">
        <v>1996</v>
      </c>
      <c r="N289" s="59">
        <v>0</v>
      </c>
      <c r="O289" s="53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</row>
    <row r="290" spans="1:40" s="54" customFormat="1" ht="12.75">
      <c r="A290" s="57"/>
      <c r="B290" s="58"/>
      <c r="C290" s="59">
        <v>47</v>
      </c>
      <c r="D290" s="59">
        <v>16754</v>
      </c>
      <c r="E290" s="59">
        <v>0</v>
      </c>
      <c r="F290" s="59">
        <v>4701</v>
      </c>
      <c r="G290" s="59">
        <v>5550</v>
      </c>
      <c r="H290" s="59">
        <v>66</v>
      </c>
      <c r="I290" s="59">
        <v>0</v>
      </c>
      <c r="J290" s="59">
        <v>24</v>
      </c>
      <c r="K290" s="59">
        <v>0</v>
      </c>
      <c r="L290" s="59">
        <v>0</v>
      </c>
      <c r="M290" s="59">
        <v>1994</v>
      </c>
      <c r="N290" s="59">
        <v>0</v>
      </c>
      <c r="O290" s="53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</row>
    <row r="291" spans="1:40" s="54" customFormat="1" ht="12.75">
      <c r="A291" s="57"/>
      <c r="B291" s="58"/>
      <c r="C291" s="59">
        <v>48</v>
      </c>
      <c r="D291" s="59">
        <v>16274</v>
      </c>
      <c r="E291" s="59">
        <v>0</v>
      </c>
      <c r="F291" s="59">
        <v>3765</v>
      </c>
      <c r="G291" s="59">
        <v>5565</v>
      </c>
      <c r="H291" s="59">
        <v>68</v>
      </c>
      <c r="I291" s="59">
        <v>0</v>
      </c>
      <c r="J291" s="59">
        <v>24</v>
      </c>
      <c r="K291" s="59">
        <v>0</v>
      </c>
      <c r="L291" s="59">
        <v>0</v>
      </c>
      <c r="M291" s="59">
        <v>1998</v>
      </c>
      <c r="N291" s="59">
        <v>0</v>
      </c>
      <c r="O291" s="53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</row>
    <row r="292" spans="1:40" s="54" customFormat="1" ht="12.75">
      <c r="A292" s="60" t="s">
        <v>7</v>
      </c>
      <c r="B292" s="51">
        <f>B244+1</f>
        <v>40342</v>
      </c>
      <c r="C292" s="52">
        <v>1</v>
      </c>
      <c r="D292" s="52">
        <v>15559</v>
      </c>
      <c r="E292" s="52">
        <v>0</v>
      </c>
      <c r="F292" s="52">
        <v>3154</v>
      </c>
      <c r="G292" s="52">
        <v>5575</v>
      </c>
      <c r="H292" s="52">
        <v>75</v>
      </c>
      <c r="I292" s="52">
        <v>0</v>
      </c>
      <c r="J292" s="52">
        <v>24</v>
      </c>
      <c r="K292" s="52">
        <v>0</v>
      </c>
      <c r="L292" s="52">
        <v>0</v>
      </c>
      <c r="M292" s="52">
        <v>1994</v>
      </c>
      <c r="N292" s="52">
        <v>0</v>
      </c>
      <c r="O292" s="53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</row>
    <row r="293" spans="1:40" s="54" customFormat="1" ht="12.75">
      <c r="A293" s="60"/>
      <c r="B293" s="51"/>
      <c r="C293" s="52">
        <v>2</v>
      </c>
      <c r="D293" s="52">
        <v>15021</v>
      </c>
      <c r="E293" s="52">
        <v>0</v>
      </c>
      <c r="F293" s="52">
        <v>2866</v>
      </c>
      <c r="G293" s="52">
        <v>5579</v>
      </c>
      <c r="H293" s="52">
        <v>69</v>
      </c>
      <c r="I293" s="52">
        <v>0</v>
      </c>
      <c r="J293" s="52">
        <v>24</v>
      </c>
      <c r="K293" s="52">
        <v>0</v>
      </c>
      <c r="L293" s="52">
        <v>0</v>
      </c>
      <c r="M293" s="52">
        <v>1998</v>
      </c>
      <c r="N293" s="52">
        <v>0</v>
      </c>
      <c r="O293" s="53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</row>
    <row r="294" spans="1:40" s="54" customFormat="1" ht="12.75">
      <c r="A294" s="60"/>
      <c r="B294" s="51"/>
      <c r="C294" s="52">
        <v>3</v>
      </c>
      <c r="D294" s="52">
        <v>14997</v>
      </c>
      <c r="E294" s="52">
        <v>0</v>
      </c>
      <c r="F294" s="52">
        <v>2761</v>
      </c>
      <c r="G294" s="52">
        <v>5580</v>
      </c>
      <c r="H294" s="52">
        <v>71</v>
      </c>
      <c r="I294" s="52">
        <v>0</v>
      </c>
      <c r="J294" s="52">
        <v>24</v>
      </c>
      <c r="K294" s="52">
        <v>0</v>
      </c>
      <c r="L294" s="52">
        <v>0</v>
      </c>
      <c r="M294" s="52">
        <v>1996</v>
      </c>
      <c r="N294" s="52">
        <v>0</v>
      </c>
      <c r="O294" s="53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</row>
    <row r="295" spans="1:40" s="54" customFormat="1" ht="12.75">
      <c r="A295" s="60"/>
      <c r="B295" s="51"/>
      <c r="C295" s="52">
        <v>4</v>
      </c>
      <c r="D295" s="52">
        <v>14799</v>
      </c>
      <c r="E295" s="52">
        <v>0</v>
      </c>
      <c r="F295" s="52">
        <v>2654</v>
      </c>
      <c r="G295" s="52">
        <v>5579</v>
      </c>
      <c r="H295" s="52">
        <v>60</v>
      </c>
      <c r="I295" s="52">
        <v>0</v>
      </c>
      <c r="J295" s="52">
        <v>24</v>
      </c>
      <c r="K295" s="52">
        <v>0</v>
      </c>
      <c r="L295" s="52">
        <v>0</v>
      </c>
      <c r="M295" s="52">
        <v>1998</v>
      </c>
      <c r="N295" s="52">
        <v>0</v>
      </c>
      <c r="O295" s="53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</row>
    <row r="296" spans="1:40" s="54" customFormat="1" ht="12.75">
      <c r="A296" s="60"/>
      <c r="B296" s="51"/>
      <c r="C296" s="52">
        <v>5</v>
      </c>
      <c r="D296" s="52">
        <v>14380</v>
      </c>
      <c r="E296" s="52">
        <v>0</v>
      </c>
      <c r="F296" s="52">
        <v>2507</v>
      </c>
      <c r="G296" s="52">
        <v>5584</v>
      </c>
      <c r="H296" s="52">
        <v>52</v>
      </c>
      <c r="I296" s="52">
        <v>0</v>
      </c>
      <c r="J296" s="52">
        <v>24</v>
      </c>
      <c r="K296" s="52">
        <v>0</v>
      </c>
      <c r="L296" s="52">
        <v>0</v>
      </c>
      <c r="M296" s="52">
        <v>1996</v>
      </c>
      <c r="N296" s="52">
        <v>0</v>
      </c>
      <c r="O296" s="53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</row>
    <row r="297" spans="1:40" s="54" customFormat="1" ht="12.75">
      <c r="A297" s="60"/>
      <c r="B297" s="51"/>
      <c r="C297" s="52">
        <v>6</v>
      </c>
      <c r="D297" s="52">
        <v>13971</v>
      </c>
      <c r="E297" s="52">
        <v>0</v>
      </c>
      <c r="F297" s="52">
        <v>2345</v>
      </c>
      <c r="G297" s="52">
        <v>5587</v>
      </c>
      <c r="H297" s="52">
        <v>53</v>
      </c>
      <c r="I297" s="52">
        <v>0</v>
      </c>
      <c r="J297" s="52">
        <v>25</v>
      </c>
      <c r="K297" s="52">
        <v>0</v>
      </c>
      <c r="L297" s="52">
        <v>0</v>
      </c>
      <c r="M297" s="52">
        <v>2000</v>
      </c>
      <c r="N297" s="52">
        <v>0</v>
      </c>
      <c r="O297" s="53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</row>
    <row r="298" spans="1:40" s="54" customFormat="1" ht="12.75">
      <c r="A298" s="60"/>
      <c r="B298" s="51"/>
      <c r="C298" s="52">
        <v>7</v>
      </c>
      <c r="D298" s="52">
        <v>13965</v>
      </c>
      <c r="E298" s="52">
        <v>0</v>
      </c>
      <c r="F298" s="52">
        <v>2420</v>
      </c>
      <c r="G298" s="52">
        <v>5586</v>
      </c>
      <c r="H298" s="52">
        <v>71</v>
      </c>
      <c r="I298" s="52">
        <v>0</v>
      </c>
      <c r="J298" s="52">
        <v>26</v>
      </c>
      <c r="K298" s="52">
        <v>0</v>
      </c>
      <c r="L298" s="52">
        <v>0</v>
      </c>
      <c r="M298" s="52">
        <v>1996</v>
      </c>
      <c r="N298" s="52">
        <v>0</v>
      </c>
      <c r="O298" s="53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</row>
    <row r="299" spans="1:40" s="54" customFormat="1" ht="12.75">
      <c r="A299" s="60"/>
      <c r="B299" s="51"/>
      <c r="C299" s="52">
        <v>8</v>
      </c>
      <c r="D299" s="52">
        <v>13805</v>
      </c>
      <c r="E299" s="52">
        <v>0</v>
      </c>
      <c r="F299" s="52">
        <v>2514</v>
      </c>
      <c r="G299" s="52">
        <v>5586</v>
      </c>
      <c r="H299" s="52">
        <v>63</v>
      </c>
      <c r="I299" s="52">
        <v>0</v>
      </c>
      <c r="J299" s="52">
        <v>26</v>
      </c>
      <c r="K299" s="52">
        <v>0</v>
      </c>
      <c r="L299" s="52">
        <v>0</v>
      </c>
      <c r="M299" s="52">
        <v>1998</v>
      </c>
      <c r="N299" s="52">
        <v>0</v>
      </c>
      <c r="O299" s="53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</row>
    <row r="300" spans="1:40" s="54" customFormat="1" ht="12.75">
      <c r="A300" s="60"/>
      <c r="B300" s="51"/>
      <c r="C300" s="52">
        <v>9</v>
      </c>
      <c r="D300" s="52">
        <v>13681</v>
      </c>
      <c r="E300" s="52">
        <v>0</v>
      </c>
      <c r="F300" s="52">
        <v>2475</v>
      </c>
      <c r="G300" s="52">
        <v>5587</v>
      </c>
      <c r="H300" s="52">
        <v>60</v>
      </c>
      <c r="I300" s="52">
        <v>0</v>
      </c>
      <c r="J300" s="52">
        <v>25</v>
      </c>
      <c r="K300" s="52">
        <v>0</v>
      </c>
      <c r="L300" s="52">
        <v>0</v>
      </c>
      <c r="M300" s="52">
        <v>1996</v>
      </c>
      <c r="N300" s="52">
        <v>0</v>
      </c>
      <c r="O300" s="53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</row>
    <row r="301" spans="1:40" s="54" customFormat="1" ht="12.75">
      <c r="A301" s="60"/>
      <c r="B301" s="51"/>
      <c r="C301" s="52">
        <v>10</v>
      </c>
      <c r="D301" s="52">
        <v>13212</v>
      </c>
      <c r="E301" s="52">
        <v>0</v>
      </c>
      <c r="F301" s="52">
        <v>2405</v>
      </c>
      <c r="G301" s="52">
        <v>5587</v>
      </c>
      <c r="H301" s="52">
        <v>73</v>
      </c>
      <c r="I301" s="52">
        <v>0</v>
      </c>
      <c r="J301" s="52">
        <v>25</v>
      </c>
      <c r="K301" s="52">
        <v>0</v>
      </c>
      <c r="L301" s="52">
        <v>0</v>
      </c>
      <c r="M301" s="52">
        <v>1998</v>
      </c>
      <c r="N301" s="52">
        <v>0</v>
      </c>
      <c r="O301" s="53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</row>
    <row r="302" spans="1:40" s="54" customFormat="1" ht="12.75">
      <c r="A302" s="60"/>
      <c r="B302" s="51"/>
      <c r="C302" s="52">
        <v>11</v>
      </c>
      <c r="D302" s="52">
        <v>12972</v>
      </c>
      <c r="E302" s="52">
        <v>0</v>
      </c>
      <c r="F302" s="52">
        <v>2316</v>
      </c>
      <c r="G302" s="52">
        <v>5587</v>
      </c>
      <c r="H302" s="52">
        <v>65</v>
      </c>
      <c r="I302" s="52">
        <v>0</v>
      </c>
      <c r="J302" s="52">
        <v>24</v>
      </c>
      <c r="K302" s="52">
        <v>0</v>
      </c>
      <c r="L302" s="52">
        <v>0</v>
      </c>
      <c r="M302" s="52">
        <v>1996</v>
      </c>
      <c r="N302" s="52">
        <v>0</v>
      </c>
      <c r="O302" s="53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</row>
    <row r="303" spans="1:40" s="54" customFormat="1" ht="12.75">
      <c r="A303" s="60"/>
      <c r="B303" s="51"/>
      <c r="C303" s="52">
        <v>12</v>
      </c>
      <c r="D303" s="52">
        <v>13104</v>
      </c>
      <c r="E303" s="52">
        <v>0</v>
      </c>
      <c r="F303" s="52">
        <v>2294</v>
      </c>
      <c r="G303" s="52">
        <v>5587</v>
      </c>
      <c r="H303" s="52">
        <v>64</v>
      </c>
      <c r="I303" s="52">
        <v>0</v>
      </c>
      <c r="J303" s="52">
        <v>23</v>
      </c>
      <c r="K303" s="52">
        <v>0</v>
      </c>
      <c r="L303" s="52">
        <v>0</v>
      </c>
      <c r="M303" s="52">
        <v>1998</v>
      </c>
      <c r="N303" s="52">
        <v>0</v>
      </c>
      <c r="O303" s="53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</row>
    <row r="304" spans="1:40" s="54" customFormat="1" ht="12.75">
      <c r="A304" s="60"/>
      <c r="B304" s="51"/>
      <c r="C304" s="52">
        <v>13</v>
      </c>
      <c r="D304" s="52">
        <v>13425</v>
      </c>
      <c r="E304" s="52">
        <v>0</v>
      </c>
      <c r="F304" s="52">
        <v>2339</v>
      </c>
      <c r="G304" s="52">
        <v>5585</v>
      </c>
      <c r="H304" s="52">
        <v>67</v>
      </c>
      <c r="I304" s="52">
        <v>0</v>
      </c>
      <c r="J304" s="52">
        <v>22</v>
      </c>
      <c r="K304" s="52">
        <v>0</v>
      </c>
      <c r="L304" s="52">
        <v>0</v>
      </c>
      <c r="M304" s="52">
        <v>1996</v>
      </c>
      <c r="N304" s="52">
        <v>0</v>
      </c>
      <c r="O304" s="53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</row>
    <row r="305" spans="1:40" s="54" customFormat="1" ht="12.75">
      <c r="A305" s="60"/>
      <c r="B305" s="51"/>
      <c r="C305" s="52">
        <v>14</v>
      </c>
      <c r="D305" s="52">
        <v>13786</v>
      </c>
      <c r="E305" s="52">
        <v>0</v>
      </c>
      <c r="F305" s="52">
        <v>2363</v>
      </c>
      <c r="G305" s="52">
        <v>5585</v>
      </c>
      <c r="H305" s="52">
        <v>58</v>
      </c>
      <c r="I305" s="52">
        <v>0</v>
      </c>
      <c r="J305" s="52">
        <v>22</v>
      </c>
      <c r="K305" s="52">
        <v>0</v>
      </c>
      <c r="L305" s="52">
        <v>0</v>
      </c>
      <c r="M305" s="52">
        <v>1996</v>
      </c>
      <c r="N305" s="52">
        <v>0</v>
      </c>
      <c r="O305" s="53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</row>
    <row r="306" spans="1:40" s="54" customFormat="1" ht="12.75">
      <c r="A306" s="60"/>
      <c r="B306" s="51"/>
      <c r="C306" s="52">
        <v>15</v>
      </c>
      <c r="D306" s="52">
        <v>13913</v>
      </c>
      <c r="E306" s="52">
        <v>0</v>
      </c>
      <c r="F306" s="52">
        <v>2453</v>
      </c>
      <c r="G306" s="52">
        <v>5585</v>
      </c>
      <c r="H306" s="52">
        <v>62</v>
      </c>
      <c r="I306" s="52">
        <v>0</v>
      </c>
      <c r="J306" s="52">
        <v>22</v>
      </c>
      <c r="K306" s="52">
        <v>0</v>
      </c>
      <c r="L306" s="52">
        <v>0</v>
      </c>
      <c r="M306" s="52">
        <v>1996</v>
      </c>
      <c r="N306" s="52">
        <v>0</v>
      </c>
      <c r="O306" s="53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</row>
    <row r="307" spans="1:40" s="54" customFormat="1" ht="12.75">
      <c r="A307" s="60"/>
      <c r="B307" s="51"/>
      <c r="C307" s="52">
        <v>16</v>
      </c>
      <c r="D307" s="52">
        <v>14724</v>
      </c>
      <c r="E307" s="52">
        <v>0</v>
      </c>
      <c r="F307" s="52">
        <v>2719</v>
      </c>
      <c r="G307" s="52">
        <v>5582</v>
      </c>
      <c r="H307" s="52">
        <v>62</v>
      </c>
      <c r="I307" s="52">
        <v>0</v>
      </c>
      <c r="J307" s="52">
        <v>22</v>
      </c>
      <c r="K307" s="52">
        <v>0</v>
      </c>
      <c r="L307" s="52">
        <v>0</v>
      </c>
      <c r="M307" s="52">
        <v>1996</v>
      </c>
      <c r="N307" s="52">
        <v>0</v>
      </c>
      <c r="O307" s="53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</row>
    <row r="308" spans="1:40" s="54" customFormat="1" ht="12.75">
      <c r="A308" s="60"/>
      <c r="B308" s="51"/>
      <c r="C308" s="52">
        <v>17</v>
      </c>
      <c r="D308" s="52">
        <v>15790</v>
      </c>
      <c r="E308" s="52">
        <v>0</v>
      </c>
      <c r="F308" s="52">
        <v>3047</v>
      </c>
      <c r="G308" s="52">
        <v>5583</v>
      </c>
      <c r="H308" s="52">
        <v>81</v>
      </c>
      <c r="I308" s="52">
        <v>0</v>
      </c>
      <c r="J308" s="52">
        <v>22</v>
      </c>
      <c r="K308" s="52">
        <v>0</v>
      </c>
      <c r="L308" s="52">
        <v>0</v>
      </c>
      <c r="M308" s="52">
        <v>1994</v>
      </c>
      <c r="N308" s="52">
        <v>0</v>
      </c>
      <c r="O308" s="53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</row>
    <row r="309" spans="1:40" s="54" customFormat="1" ht="12.75">
      <c r="A309" s="60"/>
      <c r="B309" s="51"/>
      <c r="C309" s="52">
        <v>18</v>
      </c>
      <c r="D309" s="52">
        <v>16560</v>
      </c>
      <c r="E309" s="52">
        <v>0</v>
      </c>
      <c r="F309" s="52">
        <v>3645</v>
      </c>
      <c r="G309" s="52">
        <v>5579</v>
      </c>
      <c r="H309" s="52">
        <v>90</v>
      </c>
      <c r="I309" s="52">
        <v>0</v>
      </c>
      <c r="J309" s="52">
        <v>23</v>
      </c>
      <c r="K309" s="52">
        <v>0</v>
      </c>
      <c r="L309" s="52">
        <v>0</v>
      </c>
      <c r="M309" s="52">
        <v>1996</v>
      </c>
      <c r="N309" s="52">
        <v>0</v>
      </c>
      <c r="O309" s="53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</row>
    <row r="310" spans="1:40" s="54" customFormat="1" ht="12.75">
      <c r="A310" s="60"/>
      <c r="B310" s="51"/>
      <c r="C310" s="52">
        <v>19</v>
      </c>
      <c r="D310" s="52">
        <v>16679</v>
      </c>
      <c r="E310" s="52">
        <v>0</v>
      </c>
      <c r="F310" s="52">
        <v>4723</v>
      </c>
      <c r="G310" s="52">
        <v>5586</v>
      </c>
      <c r="H310" s="52">
        <v>76</v>
      </c>
      <c r="I310" s="52">
        <v>184</v>
      </c>
      <c r="J310" s="52">
        <v>241</v>
      </c>
      <c r="K310" s="52">
        <v>0</v>
      </c>
      <c r="L310" s="52">
        <v>0</v>
      </c>
      <c r="M310" s="52">
        <v>1994</v>
      </c>
      <c r="N310" s="52">
        <v>0</v>
      </c>
      <c r="O310" s="53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</row>
    <row r="311" spans="1:40" s="54" customFormat="1" ht="12.75">
      <c r="A311" s="60"/>
      <c r="B311" s="51"/>
      <c r="C311" s="52">
        <v>20</v>
      </c>
      <c r="D311" s="52">
        <v>17525</v>
      </c>
      <c r="E311" s="52">
        <v>0</v>
      </c>
      <c r="F311" s="52">
        <v>5401</v>
      </c>
      <c r="G311" s="52">
        <v>5583</v>
      </c>
      <c r="H311" s="52">
        <v>73</v>
      </c>
      <c r="I311" s="52">
        <v>296</v>
      </c>
      <c r="J311" s="52">
        <v>250</v>
      </c>
      <c r="K311" s="52">
        <v>0</v>
      </c>
      <c r="L311" s="52">
        <v>0</v>
      </c>
      <c r="M311" s="52">
        <v>1994</v>
      </c>
      <c r="N311" s="52">
        <v>0</v>
      </c>
      <c r="O311" s="53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</row>
    <row r="312" spans="1:40" s="54" customFormat="1" ht="12.75">
      <c r="A312" s="60"/>
      <c r="B312" s="51"/>
      <c r="C312" s="52">
        <v>21</v>
      </c>
      <c r="D312" s="52">
        <v>18116</v>
      </c>
      <c r="E312" s="52">
        <v>0</v>
      </c>
      <c r="F312" s="52">
        <v>5911</v>
      </c>
      <c r="G312" s="52">
        <v>5579</v>
      </c>
      <c r="H312" s="52">
        <v>71</v>
      </c>
      <c r="I312" s="52">
        <v>426</v>
      </c>
      <c r="J312" s="52">
        <v>250</v>
      </c>
      <c r="K312" s="52">
        <v>0</v>
      </c>
      <c r="L312" s="52">
        <v>0</v>
      </c>
      <c r="M312" s="52">
        <v>1994</v>
      </c>
      <c r="N312" s="52">
        <v>0</v>
      </c>
      <c r="O312" s="53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</row>
    <row r="313" spans="1:40" s="54" customFormat="1" ht="12.75">
      <c r="A313" s="60"/>
      <c r="B313" s="51"/>
      <c r="C313" s="52">
        <v>22</v>
      </c>
      <c r="D313" s="52">
        <v>18471</v>
      </c>
      <c r="E313" s="52">
        <v>0</v>
      </c>
      <c r="F313" s="52">
        <v>6194</v>
      </c>
      <c r="G313" s="52">
        <v>5581</v>
      </c>
      <c r="H313" s="52">
        <v>56</v>
      </c>
      <c r="I313" s="52">
        <v>486</v>
      </c>
      <c r="J313" s="52">
        <v>249</v>
      </c>
      <c r="K313" s="52">
        <v>0</v>
      </c>
      <c r="L313" s="52">
        <v>0</v>
      </c>
      <c r="M313" s="52">
        <v>1998</v>
      </c>
      <c r="N313" s="52">
        <v>0</v>
      </c>
      <c r="O313" s="53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</row>
    <row r="314" spans="1:40" s="54" customFormat="1" ht="12.75">
      <c r="A314" s="60"/>
      <c r="B314" s="51"/>
      <c r="C314" s="52">
        <v>23</v>
      </c>
      <c r="D314" s="52">
        <v>18814</v>
      </c>
      <c r="E314" s="52">
        <v>0</v>
      </c>
      <c r="F314" s="52">
        <v>6152</v>
      </c>
      <c r="G314" s="52">
        <v>5578</v>
      </c>
      <c r="H314" s="52">
        <v>61</v>
      </c>
      <c r="I314" s="52">
        <v>844</v>
      </c>
      <c r="J314" s="52">
        <v>270</v>
      </c>
      <c r="K314" s="52">
        <v>0</v>
      </c>
      <c r="L314" s="52">
        <v>0</v>
      </c>
      <c r="M314" s="52">
        <v>1994</v>
      </c>
      <c r="N314" s="52">
        <v>0</v>
      </c>
      <c r="O314" s="53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</row>
    <row r="315" spans="1:40" s="54" customFormat="1" ht="12.75">
      <c r="A315" s="60"/>
      <c r="B315" s="51"/>
      <c r="C315" s="52">
        <v>24</v>
      </c>
      <c r="D315" s="52">
        <v>18925</v>
      </c>
      <c r="E315" s="52">
        <v>0</v>
      </c>
      <c r="F315" s="52">
        <v>6442</v>
      </c>
      <c r="G315" s="52">
        <v>5578</v>
      </c>
      <c r="H315" s="52">
        <v>57</v>
      </c>
      <c r="I315" s="52">
        <v>814</v>
      </c>
      <c r="J315" s="52">
        <v>316</v>
      </c>
      <c r="K315" s="52">
        <v>0</v>
      </c>
      <c r="L315" s="52">
        <v>0</v>
      </c>
      <c r="M315" s="52">
        <v>1996</v>
      </c>
      <c r="N315" s="52">
        <v>0</v>
      </c>
      <c r="O315" s="53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</row>
    <row r="316" spans="1:40" s="54" customFormat="1" ht="12.75">
      <c r="A316" s="60"/>
      <c r="B316" s="51"/>
      <c r="C316" s="52">
        <v>25</v>
      </c>
      <c r="D316" s="52">
        <v>18878</v>
      </c>
      <c r="E316" s="52">
        <v>0</v>
      </c>
      <c r="F316" s="52">
        <v>6701</v>
      </c>
      <c r="G316" s="52">
        <v>5577</v>
      </c>
      <c r="H316" s="52">
        <v>34</v>
      </c>
      <c r="I316" s="52">
        <v>932</v>
      </c>
      <c r="J316" s="52">
        <v>342</v>
      </c>
      <c r="K316" s="52">
        <v>0</v>
      </c>
      <c r="L316" s="52">
        <v>0</v>
      </c>
      <c r="M316" s="52">
        <v>1994</v>
      </c>
      <c r="N316" s="52">
        <v>0</v>
      </c>
      <c r="O316" s="53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</row>
    <row r="317" spans="1:40" s="54" customFormat="1" ht="12.75">
      <c r="A317" s="60"/>
      <c r="B317" s="51"/>
      <c r="C317" s="52">
        <v>26</v>
      </c>
      <c r="D317" s="52">
        <v>18802</v>
      </c>
      <c r="E317" s="52">
        <v>0</v>
      </c>
      <c r="F317" s="52">
        <v>6737</v>
      </c>
      <c r="G317" s="52">
        <v>5575</v>
      </c>
      <c r="H317" s="52">
        <v>38</v>
      </c>
      <c r="I317" s="52">
        <v>950</v>
      </c>
      <c r="J317" s="52">
        <v>329</v>
      </c>
      <c r="K317" s="52">
        <v>0</v>
      </c>
      <c r="L317" s="52">
        <v>0</v>
      </c>
      <c r="M317" s="52">
        <v>1994</v>
      </c>
      <c r="N317" s="52">
        <v>0</v>
      </c>
      <c r="O317" s="53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</row>
    <row r="318" spans="1:40" s="54" customFormat="1" ht="12.75">
      <c r="A318" s="60"/>
      <c r="B318" s="51"/>
      <c r="C318" s="52">
        <v>27</v>
      </c>
      <c r="D318" s="52">
        <v>18688</v>
      </c>
      <c r="E318" s="52">
        <v>0</v>
      </c>
      <c r="F318" s="52">
        <v>6575</v>
      </c>
      <c r="G318" s="52">
        <v>5575</v>
      </c>
      <c r="H318" s="52">
        <v>42</v>
      </c>
      <c r="I318" s="52">
        <v>950</v>
      </c>
      <c r="J318" s="52">
        <v>195</v>
      </c>
      <c r="K318" s="52">
        <v>0</v>
      </c>
      <c r="L318" s="52">
        <v>0</v>
      </c>
      <c r="M318" s="52">
        <v>1994</v>
      </c>
      <c r="N318" s="52">
        <v>0</v>
      </c>
      <c r="O318" s="53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</row>
    <row r="319" spans="1:40" s="54" customFormat="1" ht="12.75">
      <c r="A319" s="60"/>
      <c r="B319" s="51"/>
      <c r="C319" s="52">
        <v>28</v>
      </c>
      <c r="D319" s="52">
        <v>18564</v>
      </c>
      <c r="E319" s="52">
        <v>0</v>
      </c>
      <c r="F319" s="52">
        <v>6465</v>
      </c>
      <c r="G319" s="52">
        <v>5571</v>
      </c>
      <c r="H319" s="52">
        <v>42</v>
      </c>
      <c r="I319" s="52">
        <v>870</v>
      </c>
      <c r="J319" s="52">
        <v>123</v>
      </c>
      <c r="K319" s="52">
        <v>0</v>
      </c>
      <c r="L319" s="52">
        <v>0</v>
      </c>
      <c r="M319" s="52">
        <v>1996</v>
      </c>
      <c r="N319" s="52">
        <v>0</v>
      </c>
      <c r="O319" s="53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</row>
    <row r="320" spans="1:40" s="54" customFormat="1" ht="12.75">
      <c r="A320" s="60"/>
      <c r="B320" s="51"/>
      <c r="C320" s="52">
        <v>29</v>
      </c>
      <c r="D320" s="52">
        <v>18469</v>
      </c>
      <c r="E320" s="52">
        <v>0</v>
      </c>
      <c r="F320" s="52">
        <v>6538</v>
      </c>
      <c r="G320" s="52">
        <v>5571</v>
      </c>
      <c r="H320" s="52">
        <v>33</v>
      </c>
      <c r="I320" s="52">
        <v>444</v>
      </c>
      <c r="J320" s="52">
        <v>108</v>
      </c>
      <c r="K320" s="52">
        <v>0</v>
      </c>
      <c r="L320" s="52">
        <v>0</v>
      </c>
      <c r="M320" s="52">
        <v>1994</v>
      </c>
      <c r="N320" s="52">
        <v>0</v>
      </c>
      <c r="O320" s="53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</row>
    <row r="321" spans="1:40" s="54" customFormat="1" ht="12.75">
      <c r="A321" s="60"/>
      <c r="B321" s="51"/>
      <c r="C321" s="52">
        <v>30</v>
      </c>
      <c r="D321" s="52">
        <v>18369</v>
      </c>
      <c r="E321" s="52">
        <v>0</v>
      </c>
      <c r="F321" s="52">
        <v>6428</v>
      </c>
      <c r="G321" s="52">
        <v>5574</v>
      </c>
      <c r="H321" s="52">
        <v>43</v>
      </c>
      <c r="I321" s="52">
        <v>568</v>
      </c>
      <c r="J321" s="52">
        <v>107</v>
      </c>
      <c r="K321" s="52">
        <v>0</v>
      </c>
      <c r="L321" s="52">
        <v>0</v>
      </c>
      <c r="M321" s="52">
        <v>1994</v>
      </c>
      <c r="N321" s="52">
        <v>0</v>
      </c>
      <c r="O321" s="53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</row>
    <row r="322" spans="1:40" s="54" customFormat="1" ht="12.75">
      <c r="A322" s="60"/>
      <c r="B322" s="51"/>
      <c r="C322" s="52">
        <v>31</v>
      </c>
      <c r="D322" s="52">
        <v>18135</v>
      </c>
      <c r="E322" s="52">
        <v>0</v>
      </c>
      <c r="F322" s="52">
        <v>6726</v>
      </c>
      <c r="G322" s="52">
        <v>5577</v>
      </c>
      <c r="H322" s="52">
        <v>53</v>
      </c>
      <c r="I322" s="52">
        <v>530</v>
      </c>
      <c r="J322" s="52">
        <v>91</v>
      </c>
      <c r="K322" s="52">
        <v>0</v>
      </c>
      <c r="L322" s="52">
        <v>0</v>
      </c>
      <c r="M322" s="52">
        <v>1994</v>
      </c>
      <c r="N322" s="52">
        <v>0</v>
      </c>
      <c r="O322" s="53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</row>
    <row r="323" spans="1:40" s="54" customFormat="1" ht="12.75">
      <c r="A323" s="60"/>
      <c r="B323" s="51"/>
      <c r="C323" s="52">
        <v>32</v>
      </c>
      <c r="D323" s="52">
        <v>18143</v>
      </c>
      <c r="E323" s="52">
        <v>0</v>
      </c>
      <c r="F323" s="52">
        <v>6960</v>
      </c>
      <c r="G323" s="52">
        <v>5578</v>
      </c>
      <c r="H323" s="52">
        <v>57</v>
      </c>
      <c r="I323" s="52">
        <v>438</v>
      </c>
      <c r="J323" s="52">
        <v>92</v>
      </c>
      <c r="K323" s="52">
        <v>0</v>
      </c>
      <c r="L323" s="52">
        <v>0</v>
      </c>
      <c r="M323" s="52">
        <v>1994</v>
      </c>
      <c r="N323" s="52">
        <v>0</v>
      </c>
      <c r="O323" s="53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</row>
    <row r="324" spans="1:40" s="54" customFormat="1" ht="12.75">
      <c r="A324" s="60"/>
      <c r="B324" s="51"/>
      <c r="C324" s="52">
        <v>33</v>
      </c>
      <c r="D324" s="52">
        <v>18220</v>
      </c>
      <c r="E324" s="52">
        <v>0</v>
      </c>
      <c r="F324" s="52">
        <v>7203</v>
      </c>
      <c r="G324" s="52">
        <v>5578</v>
      </c>
      <c r="H324" s="52">
        <v>58</v>
      </c>
      <c r="I324" s="52">
        <v>568</v>
      </c>
      <c r="J324" s="52">
        <v>92</v>
      </c>
      <c r="K324" s="52">
        <v>0</v>
      </c>
      <c r="L324" s="52">
        <v>0</v>
      </c>
      <c r="M324" s="52">
        <v>1994</v>
      </c>
      <c r="N324" s="52">
        <v>0</v>
      </c>
      <c r="O324" s="53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</row>
    <row r="325" spans="1:40" s="54" customFormat="1" ht="12.75">
      <c r="A325" s="60"/>
      <c r="B325" s="51"/>
      <c r="C325" s="52">
        <v>34</v>
      </c>
      <c r="D325" s="52">
        <v>18389</v>
      </c>
      <c r="E325" s="52">
        <v>0</v>
      </c>
      <c r="F325" s="52">
        <v>7299</v>
      </c>
      <c r="G325" s="52">
        <v>5576</v>
      </c>
      <c r="H325" s="52">
        <v>79</v>
      </c>
      <c r="I325" s="52">
        <v>774</v>
      </c>
      <c r="J325" s="52">
        <v>98</v>
      </c>
      <c r="K325" s="52">
        <v>0</v>
      </c>
      <c r="L325" s="52">
        <v>0</v>
      </c>
      <c r="M325" s="52">
        <v>1996</v>
      </c>
      <c r="N325" s="52">
        <v>0</v>
      </c>
      <c r="O325" s="53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</row>
    <row r="326" spans="1:40" s="54" customFormat="1" ht="12.75">
      <c r="A326" s="60"/>
      <c r="B326" s="51"/>
      <c r="C326" s="52">
        <v>35</v>
      </c>
      <c r="D326" s="52">
        <v>18370</v>
      </c>
      <c r="E326" s="52">
        <v>0</v>
      </c>
      <c r="F326" s="52">
        <v>7410</v>
      </c>
      <c r="G326" s="52">
        <v>5580</v>
      </c>
      <c r="H326" s="52">
        <v>90</v>
      </c>
      <c r="I326" s="52">
        <v>1006</v>
      </c>
      <c r="J326" s="52">
        <v>111</v>
      </c>
      <c r="K326" s="52">
        <v>0</v>
      </c>
      <c r="L326" s="52">
        <v>0</v>
      </c>
      <c r="M326" s="52">
        <v>1994</v>
      </c>
      <c r="N326" s="52">
        <v>0</v>
      </c>
      <c r="O326" s="53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</row>
    <row r="327" spans="1:40" s="54" customFormat="1" ht="12.75">
      <c r="A327" s="60"/>
      <c r="B327" s="51"/>
      <c r="C327" s="52">
        <v>36</v>
      </c>
      <c r="D327" s="52">
        <v>18463</v>
      </c>
      <c r="E327" s="52">
        <v>0</v>
      </c>
      <c r="F327" s="52">
        <v>7518</v>
      </c>
      <c r="G327" s="52">
        <v>5577</v>
      </c>
      <c r="H327" s="52">
        <v>100</v>
      </c>
      <c r="I327" s="52">
        <v>786</v>
      </c>
      <c r="J327" s="52">
        <v>111</v>
      </c>
      <c r="K327" s="52">
        <v>0</v>
      </c>
      <c r="L327" s="52">
        <v>0</v>
      </c>
      <c r="M327" s="52">
        <v>1994</v>
      </c>
      <c r="N327" s="52">
        <v>0</v>
      </c>
      <c r="O327" s="53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</row>
    <row r="328" spans="1:40" s="54" customFormat="1" ht="12.75">
      <c r="A328" s="60"/>
      <c r="B328" s="51"/>
      <c r="C328" s="52">
        <v>37</v>
      </c>
      <c r="D328" s="52">
        <v>18382</v>
      </c>
      <c r="E328" s="52">
        <v>0</v>
      </c>
      <c r="F328" s="52">
        <v>7463</v>
      </c>
      <c r="G328" s="52">
        <v>5575</v>
      </c>
      <c r="H328" s="52">
        <v>128</v>
      </c>
      <c r="I328" s="52">
        <v>614</v>
      </c>
      <c r="J328" s="52">
        <v>111</v>
      </c>
      <c r="K328" s="52">
        <v>0</v>
      </c>
      <c r="L328" s="52">
        <v>0</v>
      </c>
      <c r="M328" s="52">
        <v>1994</v>
      </c>
      <c r="N328" s="52">
        <v>0</v>
      </c>
      <c r="O328" s="53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</row>
    <row r="329" spans="1:40" s="54" customFormat="1" ht="12.75">
      <c r="A329" s="60"/>
      <c r="B329" s="51"/>
      <c r="C329" s="52">
        <v>38</v>
      </c>
      <c r="D329" s="52">
        <v>18267</v>
      </c>
      <c r="E329" s="52">
        <v>0</v>
      </c>
      <c r="F329" s="52">
        <v>7172</v>
      </c>
      <c r="G329" s="52">
        <v>5570</v>
      </c>
      <c r="H329" s="52">
        <v>152</v>
      </c>
      <c r="I329" s="52">
        <v>660</v>
      </c>
      <c r="J329" s="52">
        <v>111</v>
      </c>
      <c r="K329" s="52">
        <v>0</v>
      </c>
      <c r="L329" s="52">
        <v>0</v>
      </c>
      <c r="M329" s="52">
        <v>1996</v>
      </c>
      <c r="N329" s="52">
        <v>0</v>
      </c>
      <c r="O329" s="53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</row>
    <row r="330" spans="1:40" s="54" customFormat="1" ht="12.75">
      <c r="A330" s="60"/>
      <c r="B330" s="51"/>
      <c r="C330" s="52">
        <v>39</v>
      </c>
      <c r="D330" s="52">
        <v>18135</v>
      </c>
      <c r="E330" s="52">
        <v>0</v>
      </c>
      <c r="F330" s="52">
        <v>6894</v>
      </c>
      <c r="G330" s="52">
        <v>5569</v>
      </c>
      <c r="H330" s="52">
        <v>160</v>
      </c>
      <c r="I330" s="52">
        <v>1186</v>
      </c>
      <c r="J330" s="52">
        <v>112</v>
      </c>
      <c r="K330" s="52">
        <v>0</v>
      </c>
      <c r="L330" s="52">
        <v>0</v>
      </c>
      <c r="M330" s="52">
        <v>1994</v>
      </c>
      <c r="N330" s="52">
        <v>0</v>
      </c>
      <c r="O330" s="53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</row>
    <row r="331" spans="1:40" s="54" customFormat="1" ht="12.75">
      <c r="A331" s="60"/>
      <c r="B331" s="51"/>
      <c r="C331" s="52">
        <v>40</v>
      </c>
      <c r="D331" s="52">
        <v>18130</v>
      </c>
      <c r="E331" s="52">
        <v>0</v>
      </c>
      <c r="F331" s="52">
        <v>6697</v>
      </c>
      <c r="G331" s="52">
        <v>5571</v>
      </c>
      <c r="H331" s="52">
        <v>154</v>
      </c>
      <c r="I331" s="52">
        <v>884</v>
      </c>
      <c r="J331" s="52">
        <v>111</v>
      </c>
      <c r="K331" s="52">
        <v>0</v>
      </c>
      <c r="L331" s="52">
        <v>0</v>
      </c>
      <c r="M331" s="52">
        <v>1994</v>
      </c>
      <c r="N331" s="52">
        <v>0</v>
      </c>
      <c r="O331" s="53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</row>
    <row r="332" spans="1:40" s="54" customFormat="1" ht="12.75">
      <c r="A332" s="60"/>
      <c r="B332" s="51"/>
      <c r="C332" s="52">
        <v>41</v>
      </c>
      <c r="D332" s="52">
        <v>18024</v>
      </c>
      <c r="E332" s="52">
        <v>0</v>
      </c>
      <c r="F332" s="52">
        <v>6552</v>
      </c>
      <c r="G332" s="52">
        <v>5573</v>
      </c>
      <c r="H332" s="52">
        <v>162</v>
      </c>
      <c r="I332" s="52">
        <v>862</v>
      </c>
      <c r="J332" s="52">
        <v>110</v>
      </c>
      <c r="K332" s="52">
        <v>0</v>
      </c>
      <c r="L332" s="52">
        <v>0</v>
      </c>
      <c r="M332" s="52">
        <v>1994</v>
      </c>
      <c r="N332" s="52">
        <v>0</v>
      </c>
      <c r="O332" s="53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</row>
    <row r="333" spans="1:40" s="54" customFormat="1" ht="12.75">
      <c r="A333" s="60"/>
      <c r="B333" s="51"/>
      <c r="C333" s="52">
        <v>42</v>
      </c>
      <c r="D333" s="52">
        <v>17860</v>
      </c>
      <c r="E333" s="52">
        <v>0</v>
      </c>
      <c r="F333" s="52">
        <v>6492</v>
      </c>
      <c r="G333" s="52">
        <v>5576</v>
      </c>
      <c r="H333" s="52">
        <v>165</v>
      </c>
      <c r="I333" s="52">
        <v>670</v>
      </c>
      <c r="J333" s="52">
        <v>107</v>
      </c>
      <c r="K333" s="52">
        <v>0</v>
      </c>
      <c r="L333" s="52">
        <v>0</v>
      </c>
      <c r="M333" s="52">
        <v>1994</v>
      </c>
      <c r="N333" s="52">
        <v>0</v>
      </c>
      <c r="O333" s="53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</row>
    <row r="334" spans="1:40" s="54" customFormat="1" ht="12.75">
      <c r="A334" s="60"/>
      <c r="B334" s="51"/>
      <c r="C334" s="52">
        <v>43</v>
      </c>
      <c r="D334" s="52">
        <v>18013</v>
      </c>
      <c r="E334" s="52">
        <v>0</v>
      </c>
      <c r="F334" s="52">
        <v>6453</v>
      </c>
      <c r="G334" s="52">
        <v>5574</v>
      </c>
      <c r="H334" s="52">
        <v>182</v>
      </c>
      <c r="I334" s="52">
        <v>542</v>
      </c>
      <c r="J334" s="52">
        <v>79</v>
      </c>
      <c r="K334" s="52">
        <v>0</v>
      </c>
      <c r="L334" s="52">
        <v>0</v>
      </c>
      <c r="M334" s="52">
        <v>1932</v>
      </c>
      <c r="N334" s="52">
        <v>0</v>
      </c>
      <c r="O334" s="53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</row>
    <row r="335" spans="1:40" s="54" customFormat="1" ht="12.75">
      <c r="A335" s="60"/>
      <c r="B335" s="51"/>
      <c r="C335" s="52">
        <v>44</v>
      </c>
      <c r="D335" s="52">
        <v>18242</v>
      </c>
      <c r="E335" s="52">
        <v>0</v>
      </c>
      <c r="F335" s="52">
        <v>6196</v>
      </c>
      <c r="G335" s="52">
        <v>5576</v>
      </c>
      <c r="H335" s="52">
        <v>193</v>
      </c>
      <c r="I335" s="52">
        <v>530</v>
      </c>
      <c r="J335" s="52">
        <v>79</v>
      </c>
      <c r="K335" s="52">
        <v>0</v>
      </c>
      <c r="L335" s="52">
        <v>0</v>
      </c>
      <c r="M335" s="52">
        <v>1930</v>
      </c>
      <c r="N335" s="52">
        <v>0</v>
      </c>
      <c r="O335" s="53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</row>
    <row r="336" spans="1:40" s="54" customFormat="1" ht="12.75">
      <c r="A336" s="60"/>
      <c r="B336" s="51"/>
      <c r="C336" s="52">
        <v>45</v>
      </c>
      <c r="D336" s="52">
        <v>18147</v>
      </c>
      <c r="E336" s="52">
        <v>0</v>
      </c>
      <c r="F336" s="52">
        <v>5631</v>
      </c>
      <c r="G336" s="52">
        <v>5575</v>
      </c>
      <c r="H336" s="52">
        <v>200</v>
      </c>
      <c r="I336" s="52">
        <v>474</v>
      </c>
      <c r="J336" s="52">
        <v>60</v>
      </c>
      <c r="K336" s="52">
        <v>0</v>
      </c>
      <c r="L336" s="52">
        <v>0</v>
      </c>
      <c r="M336" s="52">
        <v>1962</v>
      </c>
      <c r="N336" s="52">
        <v>0</v>
      </c>
      <c r="O336" s="53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</row>
    <row r="337" spans="1:40" s="54" customFormat="1" ht="12.75">
      <c r="A337" s="60"/>
      <c r="B337" s="51"/>
      <c r="C337" s="52">
        <v>46</v>
      </c>
      <c r="D337" s="52">
        <v>17499</v>
      </c>
      <c r="E337" s="52">
        <v>0</v>
      </c>
      <c r="F337" s="52">
        <v>4601</v>
      </c>
      <c r="G337" s="52">
        <v>5579</v>
      </c>
      <c r="H337" s="52">
        <v>202</v>
      </c>
      <c r="I337" s="52">
        <v>170</v>
      </c>
      <c r="J337" s="52">
        <v>58</v>
      </c>
      <c r="K337" s="52">
        <v>0</v>
      </c>
      <c r="L337" s="52">
        <v>0</v>
      </c>
      <c r="M337" s="52">
        <v>1962</v>
      </c>
      <c r="N337" s="52">
        <v>0</v>
      </c>
      <c r="O337" s="53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</row>
    <row r="338" spans="1:40" s="54" customFormat="1" ht="12.75">
      <c r="A338" s="60"/>
      <c r="B338" s="51"/>
      <c r="C338" s="52">
        <v>47</v>
      </c>
      <c r="D338" s="52">
        <v>16736</v>
      </c>
      <c r="E338" s="52">
        <v>0</v>
      </c>
      <c r="F338" s="52">
        <v>3708</v>
      </c>
      <c r="G338" s="52">
        <v>5580</v>
      </c>
      <c r="H338" s="52">
        <v>204</v>
      </c>
      <c r="I338" s="52">
        <v>0</v>
      </c>
      <c r="J338" s="52">
        <v>27</v>
      </c>
      <c r="K338" s="52">
        <v>0</v>
      </c>
      <c r="L338" s="52">
        <v>0</v>
      </c>
      <c r="M338" s="52">
        <v>1990</v>
      </c>
      <c r="N338" s="52">
        <v>0</v>
      </c>
      <c r="O338" s="53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</row>
    <row r="339" spans="1:40" s="54" customFormat="1" ht="12.75">
      <c r="A339" s="60"/>
      <c r="B339" s="51"/>
      <c r="C339" s="52">
        <v>48</v>
      </c>
      <c r="D339" s="52">
        <v>16590</v>
      </c>
      <c r="E339" s="52">
        <v>0</v>
      </c>
      <c r="F339" s="52">
        <v>2753</v>
      </c>
      <c r="G339" s="52">
        <v>5580</v>
      </c>
      <c r="H339" s="52">
        <v>189</v>
      </c>
      <c r="I339" s="52">
        <v>0</v>
      </c>
      <c r="J339" s="52">
        <v>26</v>
      </c>
      <c r="K339" s="52">
        <v>0</v>
      </c>
      <c r="L339" s="52">
        <v>0</v>
      </c>
      <c r="M339" s="52">
        <v>1998</v>
      </c>
      <c r="N339" s="52">
        <v>0</v>
      </c>
      <c r="O339" s="53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</row>
  </sheetData>
  <sheetProtection/>
  <mergeCells count="16">
    <mergeCell ref="A292:A339"/>
    <mergeCell ref="B292:B339"/>
    <mergeCell ref="A148:A195"/>
    <mergeCell ref="B148:B195"/>
    <mergeCell ref="A196:A243"/>
    <mergeCell ref="B196:B243"/>
    <mergeCell ref="A244:A291"/>
    <mergeCell ref="B244:B291"/>
    <mergeCell ref="M2:N2"/>
    <mergeCell ref="A4:A51"/>
    <mergeCell ref="B4:B51"/>
    <mergeCell ref="A52:A99"/>
    <mergeCell ref="B52:B99"/>
    <mergeCell ref="A100:A147"/>
    <mergeCell ref="B100:B147"/>
    <mergeCell ref="A3:B3"/>
  </mergeCells>
  <hyperlinks>
    <hyperlink ref="K1" r:id="rId1" display="www.bmreports.com"/>
    <hyperlink ref="A3" location="Main_Menu" display="Return to Main Men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G339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:A51"/>
    </sheetView>
  </sheetViews>
  <sheetFormatPr defaultColWidth="9.140625" defaultRowHeight="15"/>
  <cols>
    <col min="1" max="1" width="9.140625" style="15" customWidth="1"/>
    <col min="2" max="2" width="3.421875" style="0" customWidth="1"/>
    <col min="3" max="3" width="6.140625" style="0" customWidth="1"/>
  </cols>
  <sheetData>
    <row r="2" spans="4:7" ht="15">
      <c r="D2" s="43" t="s">
        <v>25</v>
      </c>
      <c r="E2" s="43"/>
      <c r="G2" t="s">
        <v>39</v>
      </c>
    </row>
    <row r="3" spans="1:5" ht="15">
      <c r="A3" s="16" t="s">
        <v>13</v>
      </c>
      <c r="D3" s="6" t="s">
        <v>26</v>
      </c>
      <c r="E3" s="6" t="s">
        <v>27</v>
      </c>
    </row>
    <row r="4" spans="1:5" ht="15">
      <c r="A4" s="42" t="s">
        <v>1</v>
      </c>
      <c r="B4" s="39"/>
      <c r="C4" s="7">
        <v>1</v>
      </c>
      <c r="D4" s="11">
        <f>IF(January!AN4="","",January!AN4)</f>
        <v>1.1479561831779366</v>
      </c>
      <c r="E4" s="11">
        <f>IF(June!AN4="","",June!AN4)</f>
        <v>1.1052550171513391</v>
      </c>
    </row>
    <row r="5" spans="1:5" ht="15">
      <c r="A5" s="42"/>
      <c r="B5" s="39"/>
      <c r="C5" s="7">
        <v>2</v>
      </c>
      <c r="D5" s="11">
        <f>IF(January!AN5="","",January!AN5)</f>
        <v>1.1451308907538946</v>
      </c>
      <c r="E5" s="11">
        <f>IF(June!AN5="","",June!AN5)</f>
        <v>1.0791643278559366</v>
      </c>
    </row>
    <row r="6" spans="1:5" ht="15">
      <c r="A6" s="42"/>
      <c r="B6" s="39"/>
      <c r="C6" s="7">
        <v>3</v>
      </c>
      <c r="D6" s="11">
        <f>IF(January!AN6="","",January!AN6)</f>
        <v>1.1421423601440504</v>
      </c>
      <c r="E6" s="11">
        <f>IF(June!AN6="","",June!AN6)</f>
        <v>1.0882580218634248</v>
      </c>
    </row>
    <row r="7" spans="1:5" ht="15">
      <c r="A7" s="42"/>
      <c r="B7" s="39"/>
      <c r="C7" s="7">
        <v>4</v>
      </c>
      <c r="D7" s="11">
        <f>IF(January!AN7="","",January!AN7)</f>
        <v>1.1440168987427284</v>
      </c>
      <c r="E7" s="11">
        <f>IF(June!AN7="","",June!AN7)</f>
        <v>1.0917577888584862</v>
      </c>
    </row>
    <row r="8" spans="1:5" ht="15">
      <c r="A8" s="42"/>
      <c r="B8" s="39"/>
      <c r="C8" s="7">
        <v>5</v>
      </c>
      <c r="D8" s="11">
        <f>IF(January!AN8="","",January!AN8)</f>
        <v>1.1422124746444877</v>
      </c>
      <c r="E8" s="11">
        <f>IF(June!AN8="","",June!AN8)</f>
        <v>1.085667993211175</v>
      </c>
    </row>
    <row r="9" spans="1:5" ht="15">
      <c r="A9" s="42"/>
      <c r="B9" s="39"/>
      <c r="C9" s="7">
        <v>6</v>
      </c>
      <c r="D9" s="11">
        <f>IF(January!AN9="","",January!AN9)</f>
        <v>1.1418848875655716</v>
      </c>
      <c r="E9" s="11">
        <f>IF(June!AN9="","",June!AN9)</f>
        <v>1.078815497082172</v>
      </c>
    </row>
    <row r="10" spans="1:5" ht="15">
      <c r="A10" s="42"/>
      <c r="B10" s="39"/>
      <c r="C10" s="7">
        <v>7</v>
      </c>
      <c r="D10" s="11">
        <f>IF(January!AN10="","",January!AN10)</f>
        <v>1.1434078628538131</v>
      </c>
      <c r="E10" s="11">
        <f>IF(June!AN10="","",June!AN10)</f>
        <v>1.081393893583949</v>
      </c>
    </row>
    <row r="11" spans="1:5" ht="15">
      <c r="A11" s="42"/>
      <c r="B11" s="39"/>
      <c r="C11" s="7">
        <v>8</v>
      </c>
      <c r="D11" s="11">
        <f>IF(January!AN11="","",January!AN11)</f>
        <v>1.1434019114565734</v>
      </c>
      <c r="E11" s="11">
        <f>IF(June!AN11="","",June!AN11)</f>
        <v>1.0810797144407005</v>
      </c>
    </row>
    <row r="12" spans="1:5" ht="15">
      <c r="A12" s="42"/>
      <c r="B12" s="39"/>
      <c r="C12" s="7">
        <v>9</v>
      </c>
      <c r="D12" s="11">
        <f>IF(January!AN12="","",January!AN12)</f>
        <v>1.144324851298435</v>
      </c>
      <c r="E12" s="11">
        <f>IF(June!AN12="","",June!AN12)</f>
        <v>1.08213057411669</v>
      </c>
    </row>
    <row r="13" spans="1:5" ht="15">
      <c r="A13" s="42"/>
      <c r="B13" s="39"/>
      <c r="C13" s="7">
        <v>10</v>
      </c>
      <c r="D13" s="11">
        <f>IF(January!AN13="","",January!AN13)</f>
        <v>1.150238752527726</v>
      </c>
      <c r="E13" s="11">
        <f>IF(June!AN13="","",June!AN13)</f>
        <v>1.0848249139030863</v>
      </c>
    </row>
    <row r="14" spans="1:5" ht="15">
      <c r="A14" s="42"/>
      <c r="B14" s="39"/>
      <c r="C14" s="7">
        <v>11</v>
      </c>
      <c r="D14" s="11">
        <f>IF(January!AN14="","",January!AN14)</f>
        <v>1.1482748631313207</v>
      </c>
      <c r="E14" s="11">
        <f>IF(June!AN14="","",June!AN14)</f>
        <v>1.0229218595289844</v>
      </c>
    </row>
    <row r="15" spans="1:5" ht="15">
      <c r="A15" s="42"/>
      <c r="B15" s="39"/>
      <c r="C15" s="7">
        <v>12</v>
      </c>
      <c r="D15" s="11">
        <f>IF(January!AN15="","",January!AN15)</f>
        <v>1.1430039352790882</v>
      </c>
      <c r="E15" s="11">
        <f>IF(June!AN15="","",June!AN15)</f>
        <v>1.02591906234623</v>
      </c>
    </row>
    <row r="16" spans="1:5" ht="15">
      <c r="A16" s="42"/>
      <c r="B16" s="39"/>
      <c r="C16" s="7">
        <v>13</v>
      </c>
      <c r="D16" s="11">
        <f>IF(January!AN16="","",January!AN16)</f>
        <v>1.129201847500206</v>
      </c>
      <c r="E16" s="11">
        <f>IF(June!AN16="","",June!AN16)</f>
        <v>0.9996922502948202</v>
      </c>
    </row>
    <row r="17" spans="1:5" ht="15">
      <c r="A17" s="42"/>
      <c r="B17" s="39"/>
      <c r="C17" s="7">
        <v>14</v>
      </c>
      <c r="D17" s="11">
        <f>IF(January!AN17="","",January!AN17)</f>
        <v>1.1211456182698256</v>
      </c>
      <c r="E17" s="11">
        <f>IF(June!AN17="","",June!AN17)</f>
        <v>1.0269013526051758</v>
      </c>
    </row>
    <row r="18" spans="1:5" ht="15">
      <c r="A18" s="42"/>
      <c r="B18" s="39"/>
      <c r="C18" s="7">
        <v>15</v>
      </c>
      <c r="D18" s="11">
        <f>IF(January!AN18="","",January!AN18)</f>
        <v>1.1007010735185871</v>
      </c>
      <c r="E18" s="11">
        <f>IF(June!AN18="","",June!AN18)</f>
        <v>0.9986206850410224</v>
      </c>
    </row>
    <row r="19" spans="1:5" ht="15">
      <c r="A19" s="42"/>
      <c r="B19" s="39"/>
      <c r="C19" s="7">
        <v>16</v>
      </c>
      <c r="D19" s="11">
        <f>IF(January!AN19="","",January!AN19)</f>
        <v>1.1352523858767636</v>
      </c>
      <c r="E19" s="11">
        <f>IF(June!AN19="","",June!AN19)</f>
        <v>1.0489895836189376</v>
      </c>
    </row>
    <row r="20" spans="1:5" ht="15">
      <c r="A20" s="42"/>
      <c r="B20" s="39"/>
      <c r="C20" s="7">
        <v>17</v>
      </c>
      <c r="D20" s="11">
        <f>IF(January!AN20="","",January!AN20)</f>
        <v>1.1453861038544473</v>
      </c>
      <c r="E20" s="11">
        <f>IF(June!AN20="","",June!AN20)</f>
        <v>1.0955787511987807</v>
      </c>
    </row>
    <row r="21" spans="1:5" ht="15">
      <c r="A21" s="42"/>
      <c r="B21" s="39"/>
      <c r="C21" s="7">
        <v>18</v>
      </c>
      <c r="D21" s="11">
        <f>IF(January!AN21="","",January!AN21)</f>
        <v>1.1724231228777495</v>
      </c>
      <c r="E21" s="11">
        <f>IF(June!AN21="","",June!AN21)</f>
        <v>1.0822376247464387</v>
      </c>
    </row>
    <row r="22" spans="1:5" ht="15">
      <c r="A22" s="42"/>
      <c r="B22" s="39"/>
      <c r="C22" s="7">
        <v>19</v>
      </c>
      <c r="D22" s="11">
        <f>IF(January!AN22="","",January!AN22)</f>
        <v>1.1811306814551938</v>
      </c>
      <c r="E22" s="11">
        <f>IF(June!AN22="","",June!AN22)</f>
        <v>1.1149571440581867</v>
      </c>
    </row>
    <row r="23" spans="1:5" ht="15">
      <c r="A23" s="42"/>
      <c r="B23" s="39"/>
      <c r="C23" s="7">
        <v>20</v>
      </c>
      <c r="D23" s="11">
        <f>IF(January!AN23="","",January!AN23)</f>
        <v>1.182859745147484</v>
      </c>
      <c r="E23" s="11">
        <f>IF(June!AN23="","",June!AN23)</f>
        <v>1.1160548242569455</v>
      </c>
    </row>
    <row r="24" spans="1:5" ht="15">
      <c r="A24" s="42"/>
      <c r="B24" s="39"/>
      <c r="C24" s="7">
        <v>21</v>
      </c>
      <c r="D24" s="11">
        <f>IF(January!AN24="","",January!AN24)</f>
        <v>1.1118566509411285</v>
      </c>
      <c r="E24" s="11">
        <f>IF(June!AN24="","",June!AN24)</f>
        <v>1.1352056809697617</v>
      </c>
    </row>
    <row r="25" spans="1:5" ht="15">
      <c r="A25" s="42"/>
      <c r="B25" s="39"/>
      <c r="C25" s="7">
        <v>22</v>
      </c>
      <c r="D25" s="11">
        <f>IF(January!AN25="","",January!AN25)</f>
        <v>1.114238624949633</v>
      </c>
      <c r="E25" s="11">
        <f>IF(June!AN25="","",June!AN25)</f>
        <v>1.149393012500252</v>
      </c>
    </row>
    <row r="26" spans="1:5" ht="15">
      <c r="A26" s="42"/>
      <c r="B26" s="39"/>
      <c r="C26" s="7">
        <v>23</v>
      </c>
      <c r="D26" s="11">
        <f>IF(January!AN26="","",January!AN26)</f>
        <v>1.1568879523774265</v>
      </c>
      <c r="E26" s="11">
        <f>IF(June!AN26="","",June!AN26)</f>
        <v>1.1688085551530674</v>
      </c>
    </row>
    <row r="27" spans="1:5" ht="15">
      <c r="A27" s="42"/>
      <c r="B27" s="39"/>
      <c r="C27" s="7">
        <v>24</v>
      </c>
      <c r="D27" s="11">
        <f>IF(January!AN27="","",January!AN27)</f>
        <v>1.1611970904448092</v>
      </c>
      <c r="E27" s="11">
        <f>IF(June!AN27="","",June!AN27)</f>
        <v>1.1912588793301198</v>
      </c>
    </row>
    <row r="28" spans="1:5" ht="15">
      <c r="A28" s="42"/>
      <c r="B28" s="39"/>
      <c r="C28" s="7">
        <v>25</v>
      </c>
      <c r="D28" s="11">
        <f>IF(January!AN28="","",January!AN28)</f>
        <v>1.1577691482266785</v>
      </c>
      <c r="E28" s="11">
        <f>IF(June!AN28="","",June!AN28)</f>
        <v>1.211906700867793</v>
      </c>
    </row>
    <row r="29" spans="1:5" ht="15">
      <c r="A29" s="42"/>
      <c r="B29" s="39"/>
      <c r="C29" s="7">
        <v>26</v>
      </c>
      <c r="D29" s="11">
        <f>IF(January!AN29="","",January!AN29)</f>
        <v>1.158112719313481</v>
      </c>
      <c r="E29" s="11">
        <f>IF(June!AN29="","",June!AN29)</f>
        <v>1.2114083922665357</v>
      </c>
    </row>
    <row r="30" spans="1:5" ht="15">
      <c r="A30" s="42"/>
      <c r="B30" s="39"/>
      <c r="C30" s="7">
        <v>27</v>
      </c>
      <c r="D30" s="11">
        <f>IF(January!AN30="","",January!AN30)</f>
        <v>1.186769776634382</v>
      </c>
      <c r="E30" s="11">
        <f>IF(June!AN30="","",June!AN30)</f>
        <v>1.19718107657461</v>
      </c>
    </row>
    <row r="31" spans="1:5" ht="15">
      <c r="A31" s="42"/>
      <c r="B31" s="39"/>
      <c r="C31" s="7">
        <v>28</v>
      </c>
      <c r="D31" s="11">
        <f>IF(January!AN31="","",January!AN31)</f>
        <v>1.1994994228355846</v>
      </c>
      <c r="E31" s="11">
        <f>IF(June!AN31="","",June!AN31)</f>
        <v>1.1694891132838439</v>
      </c>
    </row>
    <row r="32" spans="1:5" ht="15">
      <c r="A32" s="42"/>
      <c r="B32" s="39"/>
      <c r="C32" s="7">
        <v>29</v>
      </c>
      <c r="D32" s="11">
        <f>IF(January!AN32="","",January!AN32)</f>
        <v>1.1839880865089631</v>
      </c>
      <c r="E32" s="11">
        <f>IF(June!AN32="","",June!AN32)</f>
        <v>1.1448290368346812</v>
      </c>
    </row>
    <row r="33" spans="1:5" ht="15">
      <c r="A33" s="42"/>
      <c r="B33" s="39"/>
      <c r="C33" s="7">
        <v>30</v>
      </c>
      <c r="D33" s="11">
        <f>IF(January!AN33="","",January!AN33)</f>
        <v>1.1727324430648118</v>
      </c>
      <c r="E33" s="11">
        <f>IF(June!AN33="","",June!AN33)</f>
        <v>1.1470487122197752</v>
      </c>
    </row>
    <row r="34" spans="1:5" ht="15">
      <c r="A34" s="42"/>
      <c r="B34" s="39"/>
      <c r="C34" s="7">
        <v>31</v>
      </c>
      <c r="D34" s="11">
        <f>IF(January!AN34="","",January!AN34)</f>
        <v>1.1476922376888967</v>
      </c>
      <c r="E34" s="11">
        <f>IF(June!AN34="","",June!AN34)</f>
        <v>1.1172010416924638</v>
      </c>
    </row>
    <row r="35" spans="1:5" ht="15">
      <c r="A35" s="42"/>
      <c r="B35" s="39"/>
      <c r="C35" s="7">
        <v>32</v>
      </c>
      <c r="D35" s="11">
        <f>IF(January!AN35="","",January!AN35)</f>
        <v>1.1676135209219203</v>
      </c>
      <c r="E35" s="11">
        <f>IF(June!AN35="","",June!AN35)</f>
        <v>1.1266059078528918</v>
      </c>
    </row>
    <row r="36" spans="1:5" ht="15">
      <c r="A36" s="42"/>
      <c r="B36" s="39"/>
      <c r="C36" s="7">
        <v>33</v>
      </c>
      <c r="D36" s="11">
        <f>IF(January!AN36="","",January!AN36)</f>
        <v>1.1888535241812657</v>
      </c>
      <c r="E36" s="11">
        <f>IF(June!AN36="","",June!AN36)</f>
        <v>1.2099137040557175</v>
      </c>
    </row>
    <row r="37" spans="1:5" ht="15">
      <c r="A37" s="42"/>
      <c r="B37" s="39"/>
      <c r="C37" s="7">
        <v>34</v>
      </c>
      <c r="D37" s="11">
        <f>IF(January!AN37="","",January!AN37)</f>
        <v>1.2673275231221381</v>
      </c>
      <c r="E37" s="11">
        <f>IF(June!AN37="","",June!AN37)</f>
        <v>1.2003020110238642</v>
      </c>
    </row>
    <row r="38" spans="1:5" ht="15">
      <c r="A38" s="42"/>
      <c r="B38" s="39"/>
      <c r="C38" s="7">
        <v>35</v>
      </c>
      <c r="D38" s="11">
        <f>IF(January!AN38="","",January!AN38)</f>
        <v>1.3071349596685167</v>
      </c>
      <c r="E38" s="11">
        <f>IF(June!AN38="","",June!AN38)</f>
        <v>1.2258171823366795</v>
      </c>
    </row>
    <row r="39" spans="1:5" ht="15">
      <c r="A39" s="42"/>
      <c r="B39" s="39"/>
      <c r="C39" s="7">
        <v>36</v>
      </c>
      <c r="D39" s="11">
        <f>IF(January!AN39="","",January!AN39)</f>
        <v>1.2880412922124902</v>
      </c>
      <c r="E39" s="11">
        <f>IF(June!AN39="","",June!AN39)</f>
        <v>1.2156627129879651</v>
      </c>
    </row>
    <row r="40" spans="1:5" ht="15">
      <c r="A40" s="42"/>
      <c r="B40" s="39"/>
      <c r="C40" s="7">
        <v>37</v>
      </c>
      <c r="D40" s="11">
        <f>IF(January!AN40="","",January!AN40)</f>
        <v>1.2673246315976994</v>
      </c>
      <c r="E40" s="11">
        <f>IF(June!AN40="","",June!AN40)</f>
        <v>1.1988840610350064</v>
      </c>
    </row>
    <row r="41" spans="1:5" ht="15">
      <c r="A41" s="42"/>
      <c r="B41" s="39"/>
      <c r="C41" s="7">
        <v>38</v>
      </c>
      <c r="D41" s="11">
        <f>IF(January!AN41="","",January!AN41)</f>
        <v>1.221385937765618</v>
      </c>
      <c r="E41" s="11">
        <f>IF(June!AN41="","",June!AN41)</f>
        <v>1.1802959924629957</v>
      </c>
    </row>
    <row r="42" spans="1:5" ht="15">
      <c r="A42" s="42"/>
      <c r="B42" s="39"/>
      <c r="C42" s="7">
        <v>39</v>
      </c>
      <c r="D42" s="11">
        <f>IF(January!AN42="","",January!AN42)</f>
        <v>1.1597689908850826</v>
      </c>
      <c r="E42" s="11">
        <f>IF(June!AN42="","",June!AN42)</f>
        <v>1.1901159452296375</v>
      </c>
    </row>
    <row r="43" spans="1:5" ht="15">
      <c r="A43" s="42"/>
      <c r="B43" s="39"/>
      <c r="C43" s="7">
        <v>40</v>
      </c>
      <c r="D43" s="11">
        <f>IF(January!AN43="","",January!AN43)</f>
        <v>1.1310911794356624</v>
      </c>
      <c r="E43" s="11">
        <f>IF(June!AN43="","",June!AN43)</f>
        <v>1.195534558456794</v>
      </c>
    </row>
    <row r="44" spans="1:5" ht="15">
      <c r="A44" s="42"/>
      <c r="B44" s="39"/>
      <c r="C44" s="7">
        <v>41</v>
      </c>
      <c r="D44" s="11">
        <f>IF(January!AN44="","",January!AN44)</f>
        <v>1.1087347193822092</v>
      </c>
      <c r="E44" s="11">
        <f>IF(June!AN44="","",June!AN44)</f>
        <v>1.1751778030271627</v>
      </c>
    </row>
    <row r="45" spans="1:5" ht="15">
      <c r="A45" s="42"/>
      <c r="B45" s="39"/>
      <c r="C45" s="7">
        <v>42</v>
      </c>
      <c r="D45" s="11">
        <f>IF(January!AN45="","",January!AN45)</f>
        <v>1.112719869093452</v>
      </c>
      <c r="E45" s="11">
        <f>IF(June!AN45="","",June!AN45)</f>
        <v>1.1706642731817105</v>
      </c>
    </row>
    <row r="46" spans="1:5" ht="15">
      <c r="A46" s="42"/>
      <c r="B46" s="39"/>
      <c r="C46" s="7">
        <v>43</v>
      </c>
      <c r="D46" s="11">
        <f>IF(January!AN46="","",January!AN46)</f>
        <v>1.1031606822457312</v>
      </c>
      <c r="E46" s="11">
        <f>IF(June!AN46="","",June!AN46)</f>
        <v>1.172266830477791</v>
      </c>
    </row>
    <row r="47" spans="1:5" ht="15">
      <c r="A47" s="42"/>
      <c r="B47" s="39"/>
      <c r="C47" s="7">
        <v>44</v>
      </c>
      <c r="D47" s="11">
        <f>IF(January!AN47="","",January!AN47)</f>
        <v>1.0765621259624645</v>
      </c>
      <c r="E47" s="11">
        <f>IF(June!AN47="","",June!AN47)</f>
        <v>1.1413538973278607</v>
      </c>
    </row>
    <row r="48" spans="1:5" ht="15">
      <c r="A48" s="42"/>
      <c r="B48" s="39"/>
      <c r="C48" s="7">
        <v>45</v>
      </c>
      <c r="D48" s="11">
        <f>IF(January!AN48="","",January!AN48)</f>
        <v>1.087612834738419</v>
      </c>
      <c r="E48" s="11">
        <f>IF(June!AN48="","",June!AN48)</f>
        <v>1.1402899320400912</v>
      </c>
    </row>
    <row r="49" spans="1:5" ht="15">
      <c r="A49" s="42"/>
      <c r="B49" s="39"/>
      <c r="C49" s="7">
        <v>46</v>
      </c>
      <c r="D49" s="11">
        <f>IF(January!AN49="","",January!AN49)</f>
        <v>1.0944100265635024</v>
      </c>
      <c r="E49" s="11">
        <f>IF(June!AN49="","",June!AN49)</f>
        <v>1.1096760348658923</v>
      </c>
    </row>
    <row r="50" spans="1:5" ht="15">
      <c r="A50" s="42"/>
      <c r="B50" s="39"/>
      <c r="C50" s="7">
        <v>47</v>
      </c>
      <c r="D50" s="11">
        <f>IF(January!AN50="","",January!AN50)</f>
        <v>1.0934305724426143</v>
      </c>
      <c r="E50" s="11">
        <f>IF(June!AN50="","",June!AN50)</f>
        <v>1.0892866090587248</v>
      </c>
    </row>
    <row r="51" spans="1:5" ht="15">
      <c r="A51" s="42"/>
      <c r="B51" s="39"/>
      <c r="C51" s="7">
        <v>48</v>
      </c>
      <c r="D51" s="11">
        <f>IF(January!AN51="","",January!AN51)</f>
        <v>1.0984431941462272</v>
      </c>
      <c r="E51" s="11">
        <f>IF(June!AN51="","",June!AN51)</f>
        <v>1.0832656971152874</v>
      </c>
    </row>
    <row r="52" spans="1:5" ht="15">
      <c r="A52" s="40" t="s">
        <v>2</v>
      </c>
      <c r="B52" s="41"/>
      <c r="C52" s="8">
        <v>1</v>
      </c>
      <c r="D52" s="12">
        <f>IF(January!AN52="","",January!AN52)</f>
      </c>
      <c r="E52" s="12">
        <f>IF(June!AN52="","",June!AN52)</f>
      </c>
    </row>
    <row r="53" spans="1:5" ht="15">
      <c r="A53" s="40"/>
      <c r="B53" s="41"/>
      <c r="C53" s="8">
        <v>2</v>
      </c>
      <c r="D53" s="12">
        <f>IF(January!AN53="","",January!AN53)</f>
      </c>
      <c r="E53" s="12">
        <f>IF(June!AN53="","",June!AN53)</f>
      </c>
    </row>
    <row r="54" spans="1:5" ht="15">
      <c r="A54" s="40"/>
      <c r="B54" s="41"/>
      <c r="C54" s="8">
        <v>3</v>
      </c>
      <c r="D54" s="12">
        <f>IF(January!AN54="","",January!AN54)</f>
      </c>
      <c r="E54" s="12">
        <f>IF(June!AN54="","",June!AN54)</f>
      </c>
    </row>
    <row r="55" spans="1:5" ht="15">
      <c r="A55" s="40"/>
      <c r="B55" s="41"/>
      <c r="C55" s="8">
        <v>4</v>
      </c>
      <c r="D55" s="12">
        <f>IF(January!AN55="","",January!AN55)</f>
      </c>
      <c r="E55" s="12">
        <f>IF(June!AN55="","",June!AN55)</f>
      </c>
    </row>
    <row r="56" spans="1:5" ht="15">
      <c r="A56" s="40"/>
      <c r="B56" s="41"/>
      <c r="C56" s="8">
        <v>5</v>
      </c>
      <c r="D56" s="12">
        <f>IF(January!AN56="","",January!AN56)</f>
      </c>
      <c r="E56" s="12">
        <f>IF(June!AN56="","",June!AN56)</f>
      </c>
    </row>
    <row r="57" spans="1:5" ht="15">
      <c r="A57" s="40"/>
      <c r="B57" s="41"/>
      <c r="C57" s="8">
        <v>6</v>
      </c>
      <c r="D57" s="12">
        <f>IF(January!AN57="","",January!AN57)</f>
      </c>
      <c r="E57" s="12">
        <f>IF(June!AN57="","",June!AN57)</f>
      </c>
    </row>
    <row r="58" spans="1:5" ht="15">
      <c r="A58" s="40"/>
      <c r="B58" s="41"/>
      <c r="C58" s="8">
        <v>7</v>
      </c>
      <c r="D58" s="12">
        <f>IF(January!AN58="","",January!AN58)</f>
      </c>
      <c r="E58" s="12">
        <f>IF(June!AN58="","",June!AN58)</f>
      </c>
    </row>
    <row r="59" spans="1:5" ht="15">
      <c r="A59" s="40"/>
      <c r="B59" s="41"/>
      <c r="C59" s="8">
        <v>8</v>
      </c>
      <c r="D59" s="12">
        <f>IF(January!AN59="","",January!AN59)</f>
      </c>
      <c r="E59" s="12">
        <f>IF(June!AN59="","",June!AN59)</f>
      </c>
    </row>
    <row r="60" spans="1:5" ht="15">
      <c r="A60" s="40"/>
      <c r="B60" s="41"/>
      <c r="C60" s="8">
        <v>9</v>
      </c>
      <c r="D60" s="12">
        <f>IF(January!AN60="","",January!AN60)</f>
      </c>
      <c r="E60" s="12">
        <f>IF(June!AN60="","",June!AN60)</f>
      </c>
    </row>
    <row r="61" spans="1:5" ht="15">
      <c r="A61" s="40"/>
      <c r="B61" s="41"/>
      <c r="C61" s="8">
        <v>10</v>
      </c>
      <c r="D61" s="12">
        <f>IF(January!AN61="","",January!AN61)</f>
      </c>
      <c r="E61" s="12">
        <f>IF(June!AN61="","",June!AN61)</f>
      </c>
    </row>
    <row r="62" spans="1:5" ht="15">
      <c r="A62" s="40"/>
      <c r="B62" s="41"/>
      <c r="C62" s="8">
        <v>11</v>
      </c>
      <c r="D62" s="12">
        <f>IF(January!AN62="","",January!AN62)</f>
      </c>
      <c r="E62" s="12">
        <f>IF(June!AN62="","",June!AN62)</f>
      </c>
    </row>
    <row r="63" spans="1:5" ht="15">
      <c r="A63" s="40"/>
      <c r="B63" s="41"/>
      <c r="C63" s="8">
        <v>12</v>
      </c>
      <c r="D63" s="12">
        <f>IF(January!AN63="","",January!AN63)</f>
      </c>
      <c r="E63" s="12">
        <f>IF(June!AN63="","",June!AN63)</f>
      </c>
    </row>
    <row r="64" spans="1:5" ht="15">
      <c r="A64" s="40"/>
      <c r="B64" s="41"/>
      <c r="C64" s="8">
        <v>13</v>
      </c>
      <c r="D64" s="12">
        <f>IF(January!AN64="","",January!AN64)</f>
      </c>
      <c r="E64" s="12">
        <f>IF(June!AN64="","",June!AN64)</f>
      </c>
    </row>
    <row r="65" spans="1:5" ht="15">
      <c r="A65" s="40"/>
      <c r="B65" s="41"/>
      <c r="C65" s="8">
        <v>14</v>
      </c>
      <c r="D65" s="12">
        <f>IF(January!AN65="","",January!AN65)</f>
      </c>
      <c r="E65" s="12">
        <f>IF(June!AN65="","",June!AN65)</f>
      </c>
    </row>
    <row r="66" spans="1:5" ht="15">
      <c r="A66" s="40"/>
      <c r="B66" s="41"/>
      <c r="C66" s="8">
        <v>15</v>
      </c>
      <c r="D66" s="12">
        <f>IF(January!AN66="","",January!AN66)</f>
      </c>
      <c r="E66" s="12">
        <f>IF(June!AN66="","",June!AN66)</f>
      </c>
    </row>
    <row r="67" spans="1:5" ht="15">
      <c r="A67" s="40"/>
      <c r="B67" s="41"/>
      <c r="C67" s="8">
        <v>16</v>
      </c>
      <c r="D67" s="12">
        <f>IF(January!AN67="","",January!AN67)</f>
      </c>
      <c r="E67" s="12">
        <f>IF(June!AN67="","",June!AN67)</f>
      </c>
    </row>
    <row r="68" spans="1:5" ht="15">
      <c r="A68" s="40"/>
      <c r="B68" s="41"/>
      <c r="C68" s="8">
        <v>17</v>
      </c>
      <c r="D68" s="12">
        <f>IF(January!AN68="","",January!AN68)</f>
      </c>
      <c r="E68" s="12">
        <f>IF(June!AN68="","",June!AN68)</f>
      </c>
    </row>
    <row r="69" spans="1:5" ht="15">
      <c r="A69" s="40"/>
      <c r="B69" s="41"/>
      <c r="C69" s="8">
        <v>18</v>
      </c>
      <c r="D69" s="12">
        <f>IF(January!AN69="","",January!AN69)</f>
      </c>
      <c r="E69" s="12">
        <f>IF(June!AN69="","",June!AN69)</f>
      </c>
    </row>
    <row r="70" spans="1:5" ht="15">
      <c r="A70" s="40"/>
      <c r="B70" s="41"/>
      <c r="C70" s="8">
        <v>19</v>
      </c>
      <c r="D70" s="12">
        <f>IF(January!AN70="","",January!AN70)</f>
      </c>
      <c r="E70" s="12">
        <f>IF(June!AN70="","",June!AN70)</f>
      </c>
    </row>
    <row r="71" spans="1:5" ht="15">
      <c r="A71" s="40"/>
      <c r="B71" s="41"/>
      <c r="C71" s="8">
        <v>20</v>
      </c>
      <c r="D71" s="12">
        <f>IF(January!AN71="","",January!AN71)</f>
      </c>
      <c r="E71" s="12">
        <f>IF(June!AN71="","",June!AN71)</f>
      </c>
    </row>
    <row r="72" spans="1:5" ht="15">
      <c r="A72" s="40"/>
      <c r="B72" s="41"/>
      <c r="C72" s="8">
        <v>21</v>
      </c>
      <c r="D72" s="12">
        <f>IF(January!AN72="","",January!AN72)</f>
      </c>
      <c r="E72" s="12">
        <f>IF(June!AN72="","",June!AN72)</f>
      </c>
    </row>
    <row r="73" spans="1:5" ht="15">
      <c r="A73" s="40"/>
      <c r="B73" s="41"/>
      <c r="C73" s="8">
        <v>22</v>
      </c>
      <c r="D73" s="12">
        <f>IF(January!AN73="","",January!AN73)</f>
      </c>
      <c r="E73" s="12">
        <f>IF(June!AN73="","",June!AN73)</f>
      </c>
    </row>
    <row r="74" spans="1:5" ht="15">
      <c r="A74" s="40"/>
      <c r="B74" s="41"/>
      <c r="C74" s="8">
        <v>23</v>
      </c>
      <c r="D74" s="12">
        <f>IF(January!AN74="","",January!AN74)</f>
      </c>
      <c r="E74" s="12">
        <f>IF(June!AN74="","",June!AN74)</f>
      </c>
    </row>
    <row r="75" spans="1:5" ht="15">
      <c r="A75" s="40"/>
      <c r="B75" s="41"/>
      <c r="C75" s="8">
        <v>24</v>
      </c>
      <c r="D75" s="12">
        <f>IF(January!AN75="","",January!AN75)</f>
      </c>
      <c r="E75" s="12">
        <f>IF(June!AN75="","",June!AN75)</f>
      </c>
    </row>
    <row r="76" spans="1:5" ht="15">
      <c r="A76" s="40"/>
      <c r="B76" s="41"/>
      <c r="C76" s="8">
        <v>25</v>
      </c>
      <c r="D76" s="12">
        <f>IF(January!AN76="","",January!AN76)</f>
      </c>
      <c r="E76" s="12">
        <f>IF(June!AN76="","",June!AN76)</f>
      </c>
    </row>
    <row r="77" spans="1:5" ht="15">
      <c r="A77" s="40"/>
      <c r="B77" s="41"/>
      <c r="C77" s="8">
        <v>26</v>
      </c>
      <c r="D77" s="12">
        <f>IF(January!AN77="","",January!AN77)</f>
      </c>
      <c r="E77" s="12">
        <f>IF(June!AN77="","",June!AN77)</f>
      </c>
    </row>
    <row r="78" spans="1:5" ht="15">
      <c r="A78" s="40"/>
      <c r="B78" s="41"/>
      <c r="C78" s="8">
        <v>27</v>
      </c>
      <c r="D78" s="12">
        <f>IF(January!AN78="","",January!AN78)</f>
      </c>
      <c r="E78" s="12">
        <f>IF(June!AN78="","",June!AN78)</f>
      </c>
    </row>
    <row r="79" spans="1:5" ht="15">
      <c r="A79" s="40"/>
      <c r="B79" s="41"/>
      <c r="C79" s="8">
        <v>28</v>
      </c>
      <c r="D79" s="12">
        <f>IF(January!AN79="","",January!AN79)</f>
      </c>
      <c r="E79" s="12">
        <f>IF(June!AN79="","",June!AN79)</f>
      </c>
    </row>
    <row r="80" spans="1:5" ht="15">
      <c r="A80" s="40"/>
      <c r="B80" s="41"/>
      <c r="C80" s="8">
        <v>29</v>
      </c>
      <c r="D80" s="12">
        <f>IF(January!AN80="","",January!AN80)</f>
      </c>
      <c r="E80" s="12">
        <f>IF(June!AN80="","",June!AN80)</f>
      </c>
    </row>
    <row r="81" spans="1:5" ht="15">
      <c r="A81" s="40"/>
      <c r="B81" s="41"/>
      <c r="C81" s="8">
        <v>30</v>
      </c>
      <c r="D81" s="12">
        <f>IF(January!AN81="","",January!AN81)</f>
      </c>
      <c r="E81" s="12">
        <f>IF(June!AN81="","",June!AN81)</f>
      </c>
    </row>
    <row r="82" spans="1:5" ht="15">
      <c r="A82" s="40"/>
      <c r="B82" s="41"/>
      <c r="C82" s="8">
        <v>31</v>
      </c>
      <c r="D82" s="12">
        <f>IF(January!AN82="","",January!AN82)</f>
      </c>
      <c r="E82" s="12">
        <f>IF(June!AN82="","",June!AN82)</f>
      </c>
    </row>
    <row r="83" spans="1:5" ht="15">
      <c r="A83" s="40"/>
      <c r="B83" s="41"/>
      <c r="C83" s="8">
        <v>32</v>
      </c>
      <c r="D83" s="12">
        <f>IF(January!AN83="","",January!AN83)</f>
      </c>
      <c r="E83" s="12">
        <f>IF(June!AN83="","",June!AN83)</f>
      </c>
    </row>
    <row r="84" spans="1:5" ht="15">
      <c r="A84" s="40"/>
      <c r="B84" s="41"/>
      <c r="C84" s="8">
        <v>33</v>
      </c>
      <c r="D84" s="12">
        <f>IF(January!AN84="","",January!AN84)</f>
      </c>
      <c r="E84" s="12">
        <f>IF(June!AN84="","",June!AN84)</f>
      </c>
    </row>
    <row r="85" spans="1:5" ht="15">
      <c r="A85" s="40"/>
      <c r="B85" s="41"/>
      <c r="C85" s="8">
        <v>34</v>
      </c>
      <c r="D85" s="12">
        <f>IF(January!AN85="","",January!AN85)</f>
      </c>
      <c r="E85" s="12">
        <f>IF(June!AN85="","",June!AN85)</f>
      </c>
    </row>
    <row r="86" spans="1:5" ht="15">
      <c r="A86" s="40"/>
      <c r="B86" s="41"/>
      <c r="C86" s="8">
        <v>35</v>
      </c>
      <c r="D86" s="12">
        <f>IF(January!AN86="","",January!AN86)</f>
      </c>
      <c r="E86" s="12">
        <f>IF(June!AN86="","",June!AN86)</f>
      </c>
    </row>
    <row r="87" spans="1:5" ht="15">
      <c r="A87" s="40"/>
      <c r="B87" s="41"/>
      <c r="C87" s="8">
        <v>36</v>
      </c>
      <c r="D87" s="12">
        <f>IF(January!AN87="","",January!AN87)</f>
      </c>
      <c r="E87" s="12">
        <f>IF(June!AN87="","",June!AN87)</f>
      </c>
    </row>
    <row r="88" spans="1:5" ht="15">
      <c r="A88" s="40"/>
      <c r="B88" s="41"/>
      <c r="C88" s="8">
        <v>37</v>
      </c>
      <c r="D88" s="12">
        <f>IF(January!AN88="","",January!AN88)</f>
      </c>
      <c r="E88" s="12">
        <f>IF(June!AN88="","",June!AN88)</f>
      </c>
    </row>
    <row r="89" spans="1:5" ht="15">
      <c r="A89" s="40"/>
      <c r="B89" s="41"/>
      <c r="C89" s="8">
        <v>38</v>
      </c>
      <c r="D89" s="12">
        <f>IF(January!AN89="","",January!AN89)</f>
      </c>
      <c r="E89" s="12">
        <f>IF(June!AN89="","",June!AN89)</f>
      </c>
    </row>
    <row r="90" spans="1:5" ht="15">
      <c r="A90" s="40"/>
      <c r="B90" s="41"/>
      <c r="C90" s="8">
        <v>39</v>
      </c>
      <c r="D90" s="12">
        <f>IF(January!AN90="","",January!AN90)</f>
      </c>
      <c r="E90" s="12">
        <f>IF(June!AN90="","",June!AN90)</f>
      </c>
    </row>
    <row r="91" spans="1:5" ht="15">
      <c r="A91" s="40"/>
      <c r="B91" s="41"/>
      <c r="C91" s="8">
        <v>40</v>
      </c>
      <c r="D91" s="12">
        <f>IF(January!AN91="","",January!AN91)</f>
      </c>
      <c r="E91" s="12">
        <f>IF(June!AN91="","",June!AN91)</f>
      </c>
    </row>
    <row r="92" spans="1:5" ht="15">
      <c r="A92" s="40"/>
      <c r="B92" s="41"/>
      <c r="C92" s="8">
        <v>41</v>
      </c>
      <c r="D92" s="12">
        <f>IF(January!AN92="","",January!AN92)</f>
      </c>
      <c r="E92" s="12">
        <f>IF(June!AN92="","",June!AN92)</f>
      </c>
    </row>
    <row r="93" spans="1:5" ht="15">
      <c r="A93" s="40"/>
      <c r="B93" s="41"/>
      <c r="C93" s="8">
        <v>42</v>
      </c>
      <c r="D93" s="12">
        <f>IF(January!AN93="","",January!AN93)</f>
      </c>
      <c r="E93" s="12">
        <f>IF(June!AN93="","",June!AN93)</f>
      </c>
    </row>
    <row r="94" spans="1:5" ht="15">
      <c r="A94" s="40"/>
      <c r="B94" s="41"/>
      <c r="C94" s="8">
        <v>43</v>
      </c>
      <c r="D94" s="12">
        <f>IF(January!AN94="","",January!AN94)</f>
      </c>
      <c r="E94" s="12">
        <f>IF(June!AN94="","",June!AN94)</f>
      </c>
    </row>
    <row r="95" spans="1:5" ht="15">
      <c r="A95" s="40"/>
      <c r="B95" s="41"/>
      <c r="C95" s="8">
        <v>44</v>
      </c>
      <c r="D95" s="12">
        <f>IF(January!AN95="","",January!AN95)</f>
      </c>
      <c r="E95" s="12">
        <f>IF(June!AN95="","",June!AN95)</f>
      </c>
    </row>
    <row r="96" spans="1:5" ht="15">
      <c r="A96" s="40"/>
      <c r="B96" s="41"/>
      <c r="C96" s="8">
        <v>45</v>
      </c>
      <c r="D96" s="12">
        <f>IF(January!AN96="","",January!AN96)</f>
      </c>
      <c r="E96" s="12">
        <f>IF(June!AN96="","",June!AN96)</f>
      </c>
    </row>
    <row r="97" spans="1:5" ht="15">
      <c r="A97" s="40"/>
      <c r="B97" s="41"/>
      <c r="C97" s="8">
        <v>46</v>
      </c>
      <c r="D97" s="12">
        <f>IF(January!AN97="","",January!AN97)</f>
      </c>
      <c r="E97" s="12">
        <f>IF(June!AN97="","",June!AN97)</f>
      </c>
    </row>
    <row r="98" spans="1:5" ht="15">
      <c r="A98" s="40"/>
      <c r="B98" s="41"/>
      <c r="C98" s="8">
        <v>47</v>
      </c>
      <c r="D98" s="12">
        <f>IF(January!AN98="","",January!AN98)</f>
      </c>
      <c r="E98" s="12">
        <f>IF(June!AN98="","",June!AN98)</f>
      </c>
    </row>
    <row r="99" spans="1:5" ht="15">
      <c r="A99" s="40"/>
      <c r="B99" s="41"/>
      <c r="C99" s="8">
        <v>48</v>
      </c>
      <c r="D99" s="12">
        <f>IF(January!AN99="","",January!AN99)</f>
      </c>
      <c r="E99" s="12">
        <f>IF(June!AN99="","",June!AN99)</f>
      </c>
    </row>
    <row r="100" spans="1:5" ht="15">
      <c r="A100" s="42" t="s">
        <v>3</v>
      </c>
      <c r="B100" s="39"/>
      <c r="C100" s="7">
        <v>1</v>
      </c>
      <c r="D100" s="11">
        <f>IF(January!AN100="","",January!AN100)</f>
      </c>
      <c r="E100" s="11">
        <f>IF(June!AN100="","",June!AN100)</f>
      </c>
    </row>
    <row r="101" spans="1:5" ht="15">
      <c r="A101" s="42"/>
      <c r="B101" s="39"/>
      <c r="C101" s="7">
        <v>2</v>
      </c>
      <c r="D101" s="11">
        <f>IF(January!AN101="","",January!AN101)</f>
      </c>
      <c r="E101" s="11">
        <f>IF(June!AN101="","",June!AN101)</f>
      </c>
    </row>
    <row r="102" spans="1:5" ht="15">
      <c r="A102" s="42"/>
      <c r="B102" s="39"/>
      <c r="C102" s="7">
        <v>3</v>
      </c>
      <c r="D102" s="11">
        <f>IF(January!AN102="","",January!AN102)</f>
      </c>
      <c r="E102" s="11">
        <f>IF(June!AN102="","",June!AN102)</f>
      </c>
    </row>
    <row r="103" spans="1:5" ht="15">
      <c r="A103" s="42"/>
      <c r="B103" s="39"/>
      <c r="C103" s="7">
        <v>4</v>
      </c>
      <c r="D103" s="11">
        <f>IF(January!AN103="","",January!AN103)</f>
      </c>
      <c r="E103" s="11">
        <f>IF(June!AN103="","",June!AN103)</f>
      </c>
    </row>
    <row r="104" spans="1:5" ht="15">
      <c r="A104" s="42"/>
      <c r="B104" s="39"/>
      <c r="C104" s="7">
        <v>5</v>
      </c>
      <c r="D104" s="11">
        <f>IF(January!AN104="","",January!AN104)</f>
      </c>
      <c r="E104" s="11">
        <f>IF(June!AN104="","",June!AN104)</f>
      </c>
    </row>
    <row r="105" spans="1:5" ht="15">
      <c r="A105" s="42"/>
      <c r="B105" s="39"/>
      <c r="C105" s="7">
        <v>6</v>
      </c>
      <c r="D105" s="11">
        <f>IF(January!AN105="","",January!AN105)</f>
      </c>
      <c r="E105" s="11">
        <f>IF(June!AN105="","",June!AN105)</f>
      </c>
    </row>
    <row r="106" spans="1:5" ht="15">
      <c r="A106" s="42"/>
      <c r="B106" s="39"/>
      <c r="C106" s="7">
        <v>7</v>
      </c>
      <c r="D106" s="11">
        <f>IF(January!AN106="","",January!AN106)</f>
      </c>
      <c r="E106" s="11">
        <f>IF(June!AN106="","",June!AN106)</f>
      </c>
    </row>
    <row r="107" spans="1:5" ht="15">
      <c r="A107" s="42"/>
      <c r="B107" s="39"/>
      <c r="C107" s="7">
        <v>8</v>
      </c>
      <c r="D107" s="11">
        <f>IF(January!AN107="","",January!AN107)</f>
      </c>
      <c r="E107" s="11">
        <f>IF(June!AN107="","",June!AN107)</f>
      </c>
    </row>
    <row r="108" spans="1:5" ht="15">
      <c r="A108" s="42"/>
      <c r="B108" s="39"/>
      <c r="C108" s="7">
        <v>9</v>
      </c>
      <c r="D108" s="11">
        <f>IF(January!AN108="","",January!AN108)</f>
      </c>
      <c r="E108" s="11">
        <f>IF(June!AN108="","",June!AN108)</f>
      </c>
    </row>
    <row r="109" spans="1:5" ht="15">
      <c r="A109" s="42"/>
      <c r="B109" s="39"/>
      <c r="C109" s="7">
        <v>10</v>
      </c>
      <c r="D109" s="11">
        <f>IF(January!AN109="","",January!AN109)</f>
      </c>
      <c r="E109" s="11">
        <f>IF(June!AN109="","",June!AN109)</f>
      </c>
    </row>
    <row r="110" spans="1:5" ht="15">
      <c r="A110" s="42"/>
      <c r="B110" s="39"/>
      <c r="C110" s="7">
        <v>11</v>
      </c>
      <c r="D110" s="11">
        <f>IF(January!AN110="","",January!AN110)</f>
      </c>
      <c r="E110" s="11">
        <f>IF(June!AN110="","",June!AN110)</f>
      </c>
    </row>
    <row r="111" spans="1:5" ht="15">
      <c r="A111" s="42"/>
      <c r="B111" s="39"/>
      <c r="C111" s="7">
        <v>12</v>
      </c>
      <c r="D111" s="11">
        <f>IF(January!AN111="","",January!AN111)</f>
      </c>
      <c r="E111" s="11">
        <f>IF(June!AN111="","",June!AN111)</f>
      </c>
    </row>
    <row r="112" spans="1:5" ht="15">
      <c r="A112" s="42"/>
      <c r="B112" s="39"/>
      <c r="C112" s="7">
        <v>13</v>
      </c>
      <c r="D112" s="11">
        <f>IF(January!AN112="","",January!AN112)</f>
      </c>
      <c r="E112" s="11">
        <f>IF(June!AN112="","",June!AN112)</f>
      </c>
    </row>
    <row r="113" spans="1:5" ht="15">
      <c r="A113" s="42"/>
      <c r="B113" s="39"/>
      <c r="C113" s="7">
        <v>14</v>
      </c>
      <c r="D113" s="11">
        <f>IF(January!AN113="","",January!AN113)</f>
      </c>
      <c r="E113" s="11">
        <f>IF(June!AN113="","",June!AN113)</f>
      </c>
    </row>
    <row r="114" spans="1:5" ht="15">
      <c r="A114" s="42"/>
      <c r="B114" s="39"/>
      <c r="C114" s="7">
        <v>15</v>
      </c>
      <c r="D114" s="11">
        <f>IF(January!AN114="","",January!AN114)</f>
      </c>
      <c r="E114" s="11">
        <f>IF(June!AN114="","",June!AN114)</f>
      </c>
    </row>
    <row r="115" spans="1:5" ht="15">
      <c r="A115" s="42"/>
      <c r="B115" s="39"/>
      <c r="C115" s="7">
        <v>16</v>
      </c>
      <c r="D115" s="11">
        <f>IF(January!AN115="","",January!AN115)</f>
      </c>
      <c r="E115" s="11">
        <f>IF(June!AN115="","",June!AN115)</f>
      </c>
    </row>
    <row r="116" spans="1:5" ht="15">
      <c r="A116" s="42"/>
      <c r="B116" s="39"/>
      <c r="C116" s="7">
        <v>17</v>
      </c>
      <c r="D116" s="11">
        <f>IF(January!AN116="","",January!AN116)</f>
      </c>
      <c r="E116" s="11">
        <f>IF(June!AN116="","",June!AN116)</f>
      </c>
    </row>
    <row r="117" spans="1:5" ht="15">
      <c r="A117" s="42"/>
      <c r="B117" s="39"/>
      <c r="C117" s="7">
        <v>18</v>
      </c>
      <c r="D117" s="11">
        <f>IF(January!AN117="","",January!AN117)</f>
      </c>
      <c r="E117" s="11">
        <f>IF(June!AN117="","",June!AN117)</f>
      </c>
    </row>
    <row r="118" spans="1:5" ht="15">
      <c r="A118" s="42"/>
      <c r="B118" s="39"/>
      <c r="C118" s="7">
        <v>19</v>
      </c>
      <c r="D118" s="11">
        <f>IF(January!AN118="","",January!AN118)</f>
      </c>
      <c r="E118" s="11">
        <f>IF(June!AN118="","",June!AN118)</f>
      </c>
    </row>
    <row r="119" spans="1:5" ht="15">
      <c r="A119" s="42"/>
      <c r="B119" s="39"/>
      <c r="C119" s="7">
        <v>20</v>
      </c>
      <c r="D119" s="11">
        <f>IF(January!AN119="","",January!AN119)</f>
      </c>
      <c r="E119" s="11">
        <f>IF(June!AN119="","",June!AN119)</f>
      </c>
    </row>
    <row r="120" spans="1:5" ht="15">
      <c r="A120" s="42"/>
      <c r="B120" s="39"/>
      <c r="C120" s="7">
        <v>21</v>
      </c>
      <c r="D120" s="11">
        <f>IF(January!AN120="","",January!AN120)</f>
      </c>
      <c r="E120" s="11">
        <f>IF(June!AN120="","",June!AN120)</f>
      </c>
    </row>
    <row r="121" spans="1:5" ht="15">
      <c r="A121" s="42"/>
      <c r="B121" s="39"/>
      <c r="C121" s="7">
        <v>22</v>
      </c>
      <c r="D121" s="11">
        <f>IF(January!AN121="","",January!AN121)</f>
      </c>
      <c r="E121" s="11">
        <f>IF(June!AN121="","",June!AN121)</f>
      </c>
    </row>
    <row r="122" spans="1:5" ht="15">
      <c r="A122" s="42"/>
      <c r="B122" s="39"/>
      <c r="C122" s="7">
        <v>23</v>
      </c>
      <c r="D122" s="11">
        <f>IF(January!AN122="","",January!AN122)</f>
      </c>
      <c r="E122" s="11">
        <f>IF(June!AN122="","",June!AN122)</f>
      </c>
    </row>
    <row r="123" spans="1:5" ht="15">
      <c r="A123" s="42"/>
      <c r="B123" s="39"/>
      <c r="C123" s="7">
        <v>24</v>
      </c>
      <c r="D123" s="11">
        <f>IF(January!AN123="","",January!AN123)</f>
      </c>
      <c r="E123" s="11">
        <f>IF(June!AN123="","",June!AN123)</f>
      </c>
    </row>
    <row r="124" spans="1:5" ht="15">
      <c r="A124" s="42"/>
      <c r="B124" s="39"/>
      <c r="C124" s="7">
        <v>25</v>
      </c>
      <c r="D124" s="11">
        <f>IF(January!AN124="","",January!AN124)</f>
      </c>
      <c r="E124" s="11">
        <f>IF(June!AN124="","",June!AN124)</f>
      </c>
    </row>
    <row r="125" spans="1:5" ht="15">
      <c r="A125" s="42"/>
      <c r="B125" s="39"/>
      <c r="C125" s="7">
        <v>26</v>
      </c>
      <c r="D125" s="11">
        <f>IF(January!AN125="","",January!AN125)</f>
      </c>
      <c r="E125" s="11">
        <f>IF(June!AN125="","",June!AN125)</f>
      </c>
    </row>
    <row r="126" spans="1:5" ht="15">
      <c r="A126" s="42"/>
      <c r="B126" s="39"/>
      <c r="C126" s="7">
        <v>27</v>
      </c>
      <c r="D126" s="11">
        <f>IF(January!AN126="","",January!AN126)</f>
      </c>
      <c r="E126" s="11">
        <f>IF(June!AN126="","",June!AN126)</f>
      </c>
    </row>
    <row r="127" spans="1:5" ht="15">
      <c r="A127" s="42"/>
      <c r="B127" s="39"/>
      <c r="C127" s="7">
        <v>28</v>
      </c>
      <c r="D127" s="11">
        <f>IF(January!AN127="","",January!AN127)</f>
      </c>
      <c r="E127" s="11">
        <f>IF(June!AN127="","",June!AN127)</f>
      </c>
    </row>
    <row r="128" spans="1:5" ht="15">
      <c r="A128" s="42"/>
      <c r="B128" s="39"/>
      <c r="C128" s="7">
        <v>29</v>
      </c>
      <c r="D128" s="11">
        <f>IF(January!AN128="","",January!AN128)</f>
      </c>
      <c r="E128" s="11">
        <f>IF(June!AN128="","",June!AN128)</f>
      </c>
    </row>
    <row r="129" spans="1:5" ht="15">
      <c r="A129" s="42"/>
      <c r="B129" s="39"/>
      <c r="C129" s="7">
        <v>30</v>
      </c>
      <c r="D129" s="11">
        <f>IF(January!AN129="","",January!AN129)</f>
      </c>
      <c r="E129" s="11">
        <f>IF(June!AN129="","",June!AN129)</f>
      </c>
    </row>
    <row r="130" spans="1:5" ht="15">
      <c r="A130" s="42"/>
      <c r="B130" s="39"/>
      <c r="C130" s="7">
        <v>31</v>
      </c>
      <c r="D130" s="11">
        <f>IF(January!AN130="","",January!AN130)</f>
      </c>
      <c r="E130" s="11">
        <f>IF(June!AN130="","",June!AN130)</f>
      </c>
    </row>
    <row r="131" spans="1:5" ht="15">
      <c r="A131" s="42"/>
      <c r="B131" s="39"/>
      <c r="C131" s="7">
        <v>32</v>
      </c>
      <c r="D131" s="11">
        <f>IF(January!AN131="","",January!AN131)</f>
      </c>
      <c r="E131" s="11">
        <f>IF(June!AN131="","",June!AN131)</f>
      </c>
    </row>
    <row r="132" spans="1:5" ht="15">
      <c r="A132" s="42"/>
      <c r="B132" s="39"/>
      <c r="C132" s="7">
        <v>33</v>
      </c>
      <c r="D132" s="11">
        <f>IF(January!AN132="","",January!AN132)</f>
      </c>
      <c r="E132" s="11">
        <f>IF(June!AN132="","",June!AN132)</f>
      </c>
    </row>
    <row r="133" spans="1:5" ht="15">
      <c r="A133" s="42"/>
      <c r="B133" s="39"/>
      <c r="C133" s="7">
        <v>34</v>
      </c>
      <c r="D133" s="11">
        <f>IF(January!AN133="","",January!AN133)</f>
      </c>
      <c r="E133" s="11">
        <f>IF(June!AN133="","",June!AN133)</f>
      </c>
    </row>
    <row r="134" spans="1:5" ht="15">
      <c r="A134" s="42"/>
      <c r="B134" s="39"/>
      <c r="C134" s="7">
        <v>35</v>
      </c>
      <c r="D134" s="11">
        <f>IF(January!AN134="","",January!AN134)</f>
      </c>
      <c r="E134" s="11">
        <f>IF(June!AN134="","",June!AN134)</f>
      </c>
    </row>
    <row r="135" spans="1:5" ht="15">
      <c r="A135" s="42"/>
      <c r="B135" s="39"/>
      <c r="C135" s="7">
        <v>36</v>
      </c>
      <c r="D135" s="11">
        <f>IF(January!AN135="","",January!AN135)</f>
      </c>
      <c r="E135" s="11">
        <f>IF(June!AN135="","",June!AN135)</f>
      </c>
    </row>
    <row r="136" spans="1:5" ht="15">
      <c r="A136" s="42"/>
      <c r="B136" s="39"/>
      <c r="C136" s="7">
        <v>37</v>
      </c>
      <c r="D136" s="11">
        <f>IF(January!AN136="","",January!AN136)</f>
      </c>
      <c r="E136" s="11">
        <f>IF(June!AN136="","",June!AN136)</f>
      </c>
    </row>
    <row r="137" spans="1:5" ht="15">
      <c r="A137" s="42"/>
      <c r="B137" s="39"/>
      <c r="C137" s="7">
        <v>38</v>
      </c>
      <c r="D137" s="11">
        <f>IF(January!AN137="","",January!AN137)</f>
      </c>
      <c r="E137" s="11">
        <f>IF(June!AN137="","",June!AN137)</f>
      </c>
    </row>
    <row r="138" spans="1:5" ht="15">
      <c r="A138" s="42"/>
      <c r="B138" s="39"/>
      <c r="C138" s="7">
        <v>39</v>
      </c>
      <c r="D138" s="11">
        <f>IF(January!AN138="","",January!AN138)</f>
      </c>
      <c r="E138" s="11">
        <f>IF(June!AN138="","",June!AN138)</f>
      </c>
    </row>
    <row r="139" spans="1:5" ht="15">
      <c r="A139" s="42"/>
      <c r="B139" s="39"/>
      <c r="C139" s="7">
        <v>40</v>
      </c>
      <c r="D139" s="11">
        <f>IF(January!AN139="","",January!AN139)</f>
      </c>
      <c r="E139" s="11">
        <f>IF(June!AN139="","",June!AN139)</f>
      </c>
    </row>
    <row r="140" spans="1:5" ht="15">
      <c r="A140" s="42"/>
      <c r="B140" s="39"/>
      <c r="C140" s="7">
        <v>41</v>
      </c>
      <c r="D140" s="11">
        <f>IF(January!AN140="","",January!AN140)</f>
      </c>
      <c r="E140" s="11">
        <f>IF(June!AN140="","",June!AN140)</f>
      </c>
    </row>
    <row r="141" spans="1:5" ht="15">
      <c r="A141" s="42"/>
      <c r="B141" s="39"/>
      <c r="C141" s="7">
        <v>42</v>
      </c>
      <c r="D141" s="11">
        <f>IF(January!AN141="","",January!AN141)</f>
      </c>
      <c r="E141" s="11">
        <f>IF(June!AN141="","",June!AN141)</f>
      </c>
    </row>
    <row r="142" spans="1:5" ht="15">
      <c r="A142" s="42"/>
      <c r="B142" s="39"/>
      <c r="C142" s="7">
        <v>43</v>
      </c>
      <c r="D142" s="11">
        <f>IF(January!AN142="","",January!AN142)</f>
      </c>
      <c r="E142" s="11">
        <f>IF(June!AN142="","",June!AN142)</f>
      </c>
    </row>
    <row r="143" spans="1:5" ht="15">
      <c r="A143" s="42"/>
      <c r="B143" s="39"/>
      <c r="C143" s="7">
        <v>44</v>
      </c>
      <c r="D143" s="11">
        <f>IF(January!AN143="","",January!AN143)</f>
      </c>
      <c r="E143" s="11">
        <f>IF(June!AN143="","",June!AN143)</f>
      </c>
    </row>
    <row r="144" spans="1:5" ht="15">
      <c r="A144" s="42"/>
      <c r="B144" s="39"/>
      <c r="C144" s="7">
        <v>45</v>
      </c>
      <c r="D144" s="11">
        <f>IF(January!AN144="","",January!AN144)</f>
      </c>
      <c r="E144" s="11">
        <f>IF(June!AN144="","",June!AN144)</f>
      </c>
    </row>
    <row r="145" spans="1:5" ht="15">
      <c r="A145" s="42"/>
      <c r="B145" s="39"/>
      <c r="C145" s="7">
        <v>46</v>
      </c>
      <c r="D145" s="11">
        <f>IF(January!AN145="","",January!AN145)</f>
      </c>
      <c r="E145" s="11">
        <f>IF(June!AN145="","",June!AN145)</f>
      </c>
    </row>
    <row r="146" spans="1:5" ht="15">
      <c r="A146" s="42"/>
      <c r="B146" s="39"/>
      <c r="C146" s="7">
        <v>47</v>
      </c>
      <c r="D146" s="11">
        <f>IF(January!AN146="","",January!AN146)</f>
      </c>
      <c r="E146" s="11">
        <f>IF(June!AN146="","",June!AN146)</f>
      </c>
    </row>
    <row r="147" spans="1:5" ht="15">
      <c r="A147" s="42"/>
      <c r="B147" s="39"/>
      <c r="C147" s="7">
        <v>48</v>
      </c>
      <c r="D147" s="11">
        <f>IF(January!AN147="","",January!AN147)</f>
      </c>
      <c r="E147" s="11">
        <f>IF(June!AN147="","",June!AN147)</f>
      </c>
    </row>
    <row r="148" spans="1:5" ht="15">
      <c r="A148" s="40" t="s">
        <v>4</v>
      </c>
      <c r="B148" s="41"/>
      <c r="C148" s="8">
        <v>1</v>
      </c>
      <c r="D148" s="12">
        <f>IF(January!AN148="","",January!AN148)</f>
      </c>
      <c r="E148" s="12">
        <f>IF(June!AN148="","",June!AN148)</f>
      </c>
    </row>
    <row r="149" spans="1:5" ht="15">
      <c r="A149" s="40"/>
      <c r="B149" s="41"/>
      <c r="C149" s="8">
        <v>2</v>
      </c>
      <c r="D149" s="12">
        <f>IF(January!AN149="","",January!AN149)</f>
      </c>
      <c r="E149" s="12">
        <f>IF(June!AN149="","",June!AN149)</f>
      </c>
    </row>
    <row r="150" spans="1:5" ht="15">
      <c r="A150" s="40"/>
      <c r="B150" s="41"/>
      <c r="C150" s="8">
        <v>3</v>
      </c>
      <c r="D150" s="12">
        <f>IF(January!AN150="","",January!AN150)</f>
      </c>
      <c r="E150" s="12">
        <f>IF(June!AN150="","",June!AN150)</f>
      </c>
    </row>
    <row r="151" spans="1:5" ht="15">
      <c r="A151" s="40"/>
      <c r="B151" s="41"/>
      <c r="C151" s="8">
        <v>4</v>
      </c>
      <c r="D151" s="12">
        <f>IF(January!AN151="","",January!AN151)</f>
      </c>
      <c r="E151" s="12">
        <f>IF(June!AN151="","",June!AN151)</f>
      </c>
    </row>
    <row r="152" spans="1:5" ht="15">
      <c r="A152" s="40"/>
      <c r="B152" s="41"/>
      <c r="C152" s="8">
        <v>5</v>
      </c>
      <c r="D152" s="12">
        <f>IF(January!AN152="","",January!AN152)</f>
      </c>
      <c r="E152" s="12">
        <f>IF(June!AN152="","",June!AN152)</f>
      </c>
    </row>
    <row r="153" spans="1:5" ht="15">
      <c r="A153" s="40"/>
      <c r="B153" s="41"/>
      <c r="C153" s="8">
        <v>6</v>
      </c>
      <c r="D153" s="12">
        <f>IF(January!AN153="","",January!AN153)</f>
      </c>
      <c r="E153" s="12">
        <f>IF(June!AN153="","",June!AN153)</f>
      </c>
    </row>
    <row r="154" spans="1:5" ht="15">
      <c r="A154" s="40"/>
      <c r="B154" s="41"/>
      <c r="C154" s="8">
        <v>7</v>
      </c>
      <c r="D154" s="12">
        <f>IF(January!AN154="","",January!AN154)</f>
      </c>
      <c r="E154" s="12">
        <f>IF(June!AN154="","",June!AN154)</f>
      </c>
    </row>
    <row r="155" spans="1:5" ht="15">
      <c r="A155" s="40"/>
      <c r="B155" s="41"/>
      <c r="C155" s="8">
        <v>8</v>
      </c>
      <c r="D155" s="12">
        <f>IF(January!AN155="","",January!AN155)</f>
      </c>
      <c r="E155" s="12">
        <f>IF(June!AN155="","",June!AN155)</f>
      </c>
    </row>
    <row r="156" spans="1:5" ht="15">
      <c r="A156" s="40"/>
      <c r="B156" s="41"/>
      <c r="C156" s="8">
        <v>9</v>
      </c>
      <c r="D156" s="12">
        <f>IF(January!AN156="","",January!AN156)</f>
      </c>
      <c r="E156" s="12">
        <f>IF(June!AN156="","",June!AN156)</f>
      </c>
    </row>
    <row r="157" spans="1:5" ht="15">
      <c r="A157" s="40"/>
      <c r="B157" s="41"/>
      <c r="C157" s="8">
        <v>10</v>
      </c>
      <c r="D157" s="12">
        <f>IF(January!AN157="","",January!AN157)</f>
      </c>
      <c r="E157" s="12">
        <f>IF(June!AN157="","",June!AN157)</f>
      </c>
    </row>
    <row r="158" spans="1:5" ht="15">
      <c r="A158" s="40"/>
      <c r="B158" s="41"/>
      <c r="C158" s="8">
        <v>11</v>
      </c>
      <c r="D158" s="12">
        <f>IF(January!AN158="","",January!AN158)</f>
      </c>
      <c r="E158" s="12">
        <f>IF(June!AN158="","",June!AN158)</f>
      </c>
    </row>
    <row r="159" spans="1:5" ht="15">
      <c r="A159" s="40"/>
      <c r="B159" s="41"/>
      <c r="C159" s="8">
        <v>12</v>
      </c>
      <c r="D159" s="12">
        <f>IF(January!AN159="","",January!AN159)</f>
      </c>
      <c r="E159" s="12">
        <f>IF(June!AN159="","",June!AN159)</f>
      </c>
    </row>
    <row r="160" spans="1:5" ht="15">
      <c r="A160" s="40"/>
      <c r="B160" s="41"/>
      <c r="C160" s="8">
        <v>13</v>
      </c>
      <c r="D160" s="12">
        <f>IF(January!AN160="","",January!AN160)</f>
      </c>
      <c r="E160" s="12">
        <f>IF(June!AN160="","",June!AN160)</f>
      </c>
    </row>
    <row r="161" spans="1:5" ht="15">
      <c r="A161" s="40"/>
      <c r="B161" s="41"/>
      <c r="C161" s="8">
        <v>14</v>
      </c>
      <c r="D161" s="12">
        <f>IF(January!AN161="","",January!AN161)</f>
      </c>
      <c r="E161" s="12">
        <f>IF(June!AN161="","",June!AN161)</f>
      </c>
    </row>
    <row r="162" spans="1:5" ht="15">
      <c r="A162" s="40"/>
      <c r="B162" s="41"/>
      <c r="C162" s="8">
        <v>15</v>
      </c>
      <c r="D162" s="12">
        <f>IF(January!AN162="","",January!AN162)</f>
      </c>
      <c r="E162" s="12">
        <f>IF(June!AN162="","",June!AN162)</f>
      </c>
    </row>
    <row r="163" spans="1:5" ht="15">
      <c r="A163" s="40"/>
      <c r="B163" s="41"/>
      <c r="C163" s="8">
        <v>16</v>
      </c>
      <c r="D163" s="12">
        <f>IF(January!AN163="","",January!AN163)</f>
      </c>
      <c r="E163" s="12">
        <f>IF(June!AN163="","",June!AN163)</f>
      </c>
    </row>
    <row r="164" spans="1:5" ht="15">
      <c r="A164" s="40"/>
      <c r="B164" s="41"/>
      <c r="C164" s="8">
        <v>17</v>
      </c>
      <c r="D164" s="12">
        <f>IF(January!AN164="","",January!AN164)</f>
      </c>
      <c r="E164" s="12">
        <f>IF(June!AN164="","",June!AN164)</f>
      </c>
    </row>
    <row r="165" spans="1:5" ht="15">
      <c r="A165" s="40"/>
      <c r="B165" s="41"/>
      <c r="C165" s="8">
        <v>18</v>
      </c>
      <c r="D165" s="12">
        <f>IF(January!AN165="","",January!AN165)</f>
      </c>
      <c r="E165" s="12">
        <f>IF(June!AN165="","",June!AN165)</f>
      </c>
    </row>
    <row r="166" spans="1:5" ht="15">
      <c r="A166" s="40"/>
      <c r="B166" s="41"/>
      <c r="C166" s="8">
        <v>19</v>
      </c>
      <c r="D166" s="12">
        <f>IF(January!AN166="","",January!AN166)</f>
      </c>
      <c r="E166" s="12">
        <f>IF(June!AN166="","",June!AN166)</f>
      </c>
    </row>
    <row r="167" spans="1:5" ht="15">
      <c r="A167" s="40"/>
      <c r="B167" s="41"/>
      <c r="C167" s="8">
        <v>20</v>
      </c>
      <c r="D167" s="12">
        <f>IF(January!AN167="","",January!AN167)</f>
      </c>
      <c r="E167" s="12">
        <f>IF(June!AN167="","",June!AN167)</f>
      </c>
    </row>
    <row r="168" spans="1:5" ht="15">
      <c r="A168" s="40"/>
      <c r="B168" s="41"/>
      <c r="C168" s="8">
        <v>21</v>
      </c>
      <c r="D168" s="12">
        <f>IF(January!AN168="","",January!AN168)</f>
      </c>
      <c r="E168" s="12">
        <f>IF(June!AN168="","",June!AN168)</f>
      </c>
    </row>
    <row r="169" spans="1:5" ht="15">
      <c r="A169" s="40"/>
      <c r="B169" s="41"/>
      <c r="C169" s="8">
        <v>22</v>
      </c>
      <c r="D169" s="12">
        <f>IF(January!AN169="","",January!AN169)</f>
      </c>
      <c r="E169" s="12">
        <f>IF(June!AN169="","",June!AN169)</f>
      </c>
    </row>
    <row r="170" spans="1:5" ht="15">
      <c r="A170" s="40"/>
      <c r="B170" s="41"/>
      <c r="C170" s="8">
        <v>23</v>
      </c>
      <c r="D170" s="12">
        <f>IF(January!AN170="","",January!AN170)</f>
      </c>
      <c r="E170" s="12">
        <f>IF(June!AN170="","",June!AN170)</f>
      </c>
    </row>
    <row r="171" spans="1:5" ht="15">
      <c r="A171" s="40"/>
      <c r="B171" s="41"/>
      <c r="C171" s="8">
        <v>24</v>
      </c>
      <c r="D171" s="12">
        <f>IF(January!AN171="","",January!AN171)</f>
      </c>
      <c r="E171" s="12">
        <f>IF(June!AN171="","",June!AN171)</f>
      </c>
    </row>
    <row r="172" spans="1:5" ht="15">
      <c r="A172" s="40"/>
      <c r="B172" s="41"/>
      <c r="C172" s="8">
        <v>25</v>
      </c>
      <c r="D172" s="12">
        <f>IF(January!AN172="","",January!AN172)</f>
      </c>
      <c r="E172" s="12">
        <f>IF(June!AN172="","",June!AN172)</f>
      </c>
    </row>
    <row r="173" spans="1:5" ht="15">
      <c r="A173" s="40"/>
      <c r="B173" s="41"/>
      <c r="C173" s="8">
        <v>26</v>
      </c>
      <c r="D173" s="12">
        <f>IF(January!AN173="","",January!AN173)</f>
      </c>
      <c r="E173" s="12">
        <f>IF(June!AN173="","",June!AN173)</f>
      </c>
    </row>
    <row r="174" spans="1:5" ht="15">
      <c r="A174" s="40"/>
      <c r="B174" s="41"/>
      <c r="C174" s="8">
        <v>27</v>
      </c>
      <c r="D174" s="12">
        <f>IF(January!AN174="","",January!AN174)</f>
      </c>
      <c r="E174" s="12">
        <f>IF(June!AN174="","",June!AN174)</f>
      </c>
    </row>
    <row r="175" spans="1:5" ht="15">
      <c r="A175" s="40"/>
      <c r="B175" s="41"/>
      <c r="C175" s="8">
        <v>28</v>
      </c>
      <c r="D175" s="12">
        <f>IF(January!AN175="","",January!AN175)</f>
      </c>
      <c r="E175" s="12">
        <f>IF(June!AN175="","",June!AN175)</f>
      </c>
    </row>
    <row r="176" spans="1:5" ht="15">
      <c r="A176" s="40"/>
      <c r="B176" s="41"/>
      <c r="C176" s="8">
        <v>29</v>
      </c>
      <c r="D176" s="12">
        <f>IF(January!AN176="","",January!AN176)</f>
      </c>
      <c r="E176" s="12">
        <f>IF(June!AN176="","",June!AN176)</f>
      </c>
    </row>
    <row r="177" spans="1:5" ht="15">
      <c r="A177" s="40"/>
      <c r="B177" s="41"/>
      <c r="C177" s="8">
        <v>30</v>
      </c>
      <c r="D177" s="12">
        <f>IF(January!AN177="","",January!AN177)</f>
      </c>
      <c r="E177" s="12">
        <f>IF(June!AN177="","",June!AN177)</f>
      </c>
    </row>
    <row r="178" spans="1:5" ht="15">
      <c r="A178" s="40"/>
      <c r="B178" s="41"/>
      <c r="C178" s="8">
        <v>31</v>
      </c>
      <c r="D178" s="12">
        <f>IF(January!AN178="","",January!AN178)</f>
      </c>
      <c r="E178" s="12">
        <f>IF(June!AN178="","",June!AN178)</f>
      </c>
    </row>
    <row r="179" spans="1:5" ht="15">
      <c r="A179" s="40"/>
      <c r="B179" s="41"/>
      <c r="C179" s="8">
        <v>32</v>
      </c>
      <c r="D179" s="12">
        <f>IF(January!AN179="","",January!AN179)</f>
      </c>
      <c r="E179" s="12">
        <f>IF(June!AN179="","",June!AN179)</f>
      </c>
    </row>
    <row r="180" spans="1:5" ht="15">
      <c r="A180" s="40"/>
      <c r="B180" s="41"/>
      <c r="C180" s="8">
        <v>33</v>
      </c>
      <c r="D180" s="12">
        <f>IF(January!AN180="","",January!AN180)</f>
      </c>
      <c r="E180" s="12">
        <f>IF(June!AN180="","",June!AN180)</f>
      </c>
    </row>
    <row r="181" spans="1:5" ht="15">
      <c r="A181" s="40"/>
      <c r="B181" s="41"/>
      <c r="C181" s="8">
        <v>34</v>
      </c>
      <c r="D181" s="12">
        <f>IF(January!AN181="","",January!AN181)</f>
      </c>
      <c r="E181" s="12">
        <f>IF(June!AN181="","",June!AN181)</f>
      </c>
    </row>
    <row r="182" spans="1:5" ht="15">
      <c r="A182" s="40"/>
      <c r="B182" s="41"/>
      <c r="C182" s="8">
        <v>35</v>
      </c>
      <c r="D182" s="12">
        <f>IF(January!AN182="","",January!AN182)</f>
      </c>
      <c r="E182" s="12">
        <f>IF(June!AN182="","",June!AN182)</f>
      </c>
    </row>
    <row r="183" spans="1:5" ht="15">
      <c r="A183" s="40"/>
      <c r="B183" s="41"/>
      <c r="C183" s="8">
        <v>36</v>
      </c>
      <c r="D183" s="12">
        <f>IF(January!AN183="","",January!AN183)</f>
      </c>
      <c r="E183" s="12">
        <f>IF(June!AN183="","",June!AN183)</f>
      </c>
    </row>
    <row r="184" spans="1:5" ht="15">
      <c r="A184" s="40"/>
      <c r="B184" s="41"/>
      <c r="C184" s="8">
        <v>37</v>
      </c>
      <c r="D184" s="12">
        <f>IF(January!AN184="","",January!AN184)</f>
      </c>
      <c r="E184" s="12">
        <f>IF(June!AN184="","",June!AN184)</f>
      </c>
    </row>
    <row r="185" spans="1:5" ht="15">
      <c r="A185" s="40"/>
      <c r="B185" s="41"/>
      <c r="C185" s="8">
        <v>38</v>
      </c>
      <c r="D185" s="12">
        <f>IF(January!AN185="","",January!AN185)</f>
      </c>
      <c r="E185" s="12">
        <f>IF(June!AN185="","",June!AN185)</f>
      </c>
    </row>
    <row r="186" spans="1:5" ht="15">
      <c r="A186" s="40"/>
      <c r="B186" s="41"/>
      <c r="C186" s="8">
        <v>39</v>
      </c>
      <c r="D186" s="12">
        <f>IF(January!AN186="","",January!AN186)</f>
      </c>
      <c r="E186" s="12">
        <f>IF(June!AN186="","",June!AN186)</f>
      </c>
    </row>
    <row r="187" spans="1:5" ht="15">
      <c r="A187" s="40"/>
      <c r="B187" s="41"/>
      <c r="C187" s="8">
        <v>40</v>
      </c>
      <c r="D187" s="12">
        <f>IF(January!AN187="","",January!AN187)</f>
      </c>
      <c r="E187" s="12">
        <f>IF(June!AN187="","",June!AN187)</f>
      </c>
    </row>
    <row r="188" spans="1:5" ht="15">
      <c r="A188" s="40"/>
      <c r="B188" s="41"/>
      <c r="C188" s="8">
        <v>41</v>
      </c>
      <c r="D188" s="12">
        <f>IF(January!AN188="","",January!AN188)</f>
      </c>
      <c r="E188" s="12">
        <f>IF(June!AN188="","",June!AN188)</f>
      </c>
    </row>
    <row r="189" spans="1:5" ht="15">
      <c r="A189" s="40"/>
      <c r="B189" s="41"/>
      <c r="C189" s="8">
        <v>42</v>
      </c>
      <c r="D189" s="12">
        <f>IF(January!AN189="","",January!AN189)</f>
      </c>
      <c r="E189" s="12">
        <f>IF(June!AN189="","",June!AN189)</f>
      </c>
    </row>
    <row r="190" spans="1:5" ht="15">
      <c r="A190" s="40"/>
      <c r="B190" s="41"/>
      <c r="C190" s="8">
        <v>43</v>
      </c>
      <c r="D190" s="12">
        <f>IF(January!AN190="","",January!AN190)</f>
      </c>
      <c r="E190" s="12">
        <f>IF(June!AN190="","",June!AN190)</f>
      </c>
    </row>
    <row r="191" spans="1:5" ht="15">
      <c r="A191" s="40"/>
      <c r="B191" s="41"/>
      <c r="C191" s="8">
        <v>44</v>
      </c>
      <c r="D191" s="12">
        <f>IF(January!AN191="","",January!AN191)</f>
      </c>
      <c r="E191" s="12">
        <f>IF(June!AN191="","",June!AN191)</f>
      </c>
    </row>
    <row r="192" spans="1:5" ht="15">
      <c r="A192" s="40"/>
      <c r="B192" s="41"/>
      <c r="C192" s="8">
        <v>45</v>
      </c>
      <c r="D192" s="12">
        <f>IF(January!AN192="","",January!AN192)</f>
      </c>
      <c r="E192" s="12">
        <f>IF(June!AN192="","",June!AN192)</f>
      </c>
    </row>
    <row r="193" spans="1:5" ht="15">
      <c r="A193" s="40"/>
      <c r="B193" s="41"/>
      <c r="C193" s="8">
        <v>46</v>
      </c>
      <c r="D193" s="12">
        <f>IF(January!AN193="","",January!AN193)</f>
      </c>
      <c r="E193" s="12">
        <f>IF(June!AN193="","",June!AN193)</f>
      </c>
    </row>
    <row r="194" spans="1:5" ht="15">
      <c r="A194" s="40"/>
      <c r="B194" s="41"/>
      <c r="C194" s="8">
        <v>47</v>
      </c>
      <c r="D194" s="12">
        <f>IF(January!AN194="","",January!AN194)</f>
      </c>
      <c r="E194" s="12">
        <f>IF(June!AN194="","",June!AN194)</f>
      </c>
    </row>
    <row r="195" spans="1:5" ht="15">
      <c r="A195" s="40"/>
      <c r="B195" s="41"/>
      <c r="C195" s="8">
        <v>48</v>
      </c>
      <c r="D195" s="12">
        <f>IF(January!AN195="","",January!AN195)</f>
      </c>
      <c r="E195" s="12">
        <f>IF(June!AN195="","",June!AN195)</f>
      </c>
    </row>
    <row r="196" spans="1:5" ht="15">
      <c r="A196" s="42" t="s">
        <v>5</v>
      </c>
      <c r="B196" s="39"/>
      <c r="C196" s="7">
        <v>1</v>
      </c>
      <c r="D196" s="11">
        <f>IF(January!AN196="","",January!AN196)</f>
      </c>
      <c r="E196" s="11">
        <f>IF(June!AN196="","",June!AN196)</f>
      </c>
    </row>
    <row r="197" spans="1:5" ht="15">
      <c r="A197" s="42"/>
      <c r="B197" s="39"/>
      <c r="C197" s="7">
        <v>2</v>
      </c>
      <c r="D197" s="11">
        <f>IF(January!AN197="","",January!AN197)</f>
      </c>
      <c r="E197" s="11">
        <f>IF(June!AN197="","",June!AN197)</f>
      </c>
    </row>
    <row r="198" spans="1:5" ht="15">
      <c r="A198" s="42"/>
      <c r="B198" s="39"/>
      <c r="C198" s="7">
        <v>3</v>
      </c>
      <c r="D198" s="11">
        <f>IF(January!AN198="","",January!AN198)</f>
      </c>
      <c r="E198" s="11">
        <f>IF(June!AN198="","",June!AN198)</f>
      </c>
    </row>
    <row r="199" spans="1:5" ht="15">
      <c r="A199" s="42"/>
      <c r="B199" s="39"/>
      <c r="C199" s="7">
        <v>4</v>
      </c>
      <c r="D199" s="11">
        <f>IF(January!AN199="","",January!AN199)</f>
      </c>
      <c r="E199" s="11">
        <f>IF(June!AN199="","",June!AN199)</f>
      </c>
    </row>
    <row r="200" spans="1:5" ht="15">
      <c r="A200" s="42"/>
      <c r="B200" s="39"/>
      <c r="C200" s="7">
        <v>5</v>
      </c>
      <c r="D200" s="11">
        <f>IF(January!AN200="","",January!AN200)</f>
      </c>
      <c r="E200" s="11">
        <f>IF(June!AN200="","",June!AN200)</f>
      </c>
    </row>
    <row r="201" spans="1:5" ht="15">
      <c r="A201" s="42"/>
      <c r="B201" s="39"/>
      <c r="C201" s="7">
        <v>6</v>
      </c>
      <c r="D201" s="11">
        <f>IF(January!AN201="","",January!AN201)</f>
      </c>
      <c r="E201" s="11">
        <f>IF(June!AN201="","",June!AN201)</f>
      </c>
    </row>
    <row r="202" spans="1:5" ht="15">
      <c r="A202" s="42"/>
      <c r="B202" s="39"/>
      <c r="C202" s="7">
        <v>7</v>
      </c>
      <c r="D202" s="11">
        <f>IF(January!AN202="","",January!AN202)</f>
      </c>
      <c r="E202" s="11">
        <f>IF(June!AN202="","",June!AN202)</f>
      </c>
    </row>
    <row r="203" spans="1:5" ht="15">
      <c r="A203" s="42"/>
      <c r="B203" s="39"/>
      <c r="C203" s="7">
        <v>8</v>
      </c>
      <c r="D203" s="11">
        <f>IF(January!AN203="","",January!AN203)</f>
      </c>
      <c r="E203" s="11">
        <f>IF(June!AN203="","",June!AN203)</f>
      </c>
    </row>
    <row r="204" spans="1:5" ht="15">
      <c r="A204" s="42"/>
      <c r="B204" s="39"/>
      <c r="C204" s="7">
        <v>9</v>
      </c>
      <c r="D204" s="11">
        <f>IF(January!AN204="","",January!AN204)</f>
      </c>
      <c r="E204" s="11">
        <f>IF(June!AN204="","",June!AN204)</f>
      </c>
    </row>
    <row r="205" spans="1:5" ht="15">
      <c r="A205" s="42"/>
      <c r="B205" s="39"/>
      <c r="C205" s="7">
        <v>10</v>
      </c>
      <c r="D205" s="11">
        <f>IF(January!AN205="","",January!AN205)</f>
      </c>
      <c r="E205" s="11">
        <f>IF(June!AN205="","",June!AN205)</f>
      </c>
    </row>
    <row r="206" spans="1:5" ht="15">
      <c r="A206" s="42"/>
      <c r="B206" s="39"/>
      <c r="C206" s="7">
        <v>11</v>
      </c>
      <c r="D206" s="11">
        <f>IF(January!AN206="","",January!AN206)</f>
      </c>
      <c r="E206" s="11">
        <f>IF(June!AN206="","",June!AN206)</f>
      </c>
    </row>
    <row r="207" spans="1:5" ht="15">
      <c r="A207" s="42"/>
      <c r="B207" s="39"/>
      <c r="C207" s="7">
        <v>12</v>
      </c>
      <c r="D207" s="11">
        <f>IF(January!AN207="","",January!AN207)</f>
      </c>
      <c r="E207" s="11">
        <f>IF(June!AN207="","",June!AN207)</f>
      </c>
    </row>
    <row r="208" spans="1:5" ht="15">
      <c r="A208" s="42"/>
      <c r="B208" s="39"/>
      <c r="C208" s="7">
        <v>13</v>
      </c>
      <c r="D208" s="11">
        <f>IF(January!AN208="","",January!AN208)</f>
      </c>
      <c r="E208" s="11">
        <f>IF(June!AN208="","",June!AN208)</f>
      </c>
    </row>
    <row r="209" spans="1:5" ht="15">
      <c r="A209" s="42"/>
      <c r="B209" s="39"/>
      <c r="C209" s="7">
        <v>14</v>
      </c>
      <c r="D209" s="11">
        <f>IF(January!AN209="","",January!AN209)</f>
      </c>
      <c r="E209" s="11">
        <f>IF(June!AN209="","",June!AN209)</f>
      </c>
    </row>
    <row r="210" spans="1:5" ht="15">
      <c r="A210" s="42"/>
      <c r="B210" s="39"/>
      <c r="C210" s="7">
        <v>15</v>
      </c>
      <c r="D210" s="11">
        <f>IF(January!AN210="","",January!AN210)</f>
      </c>
      <c r="E210" s="11">
        <f>IF(June!AN210="","",June!AN210)</f>
      </c>
    </row>
    <row r="211" spans="1:5" ht="15">
      <c r="A211" s="42"/>
      <c r="B211" s="39"/>
      <c r="C211" s="7">
        <v>16</v>
      </c>
      <c r="D211" s="11">
        <f>IF(January!AN211="","",January!AN211)</f>
      </c>
      <c r="E211" s="11">
        <f>IF(June!AN211="","",June!AN211)</f>
      </c>
    </row>
    <row r="212" spans="1:5" ht="15">
      <c r="A212" s="42"/>
      <c r="B212" s="39"/>
      <c r="C212" s="7">
        <v>17</v>
      </c>
      <c r="D212" s="11">
        <f>IF(January!AN212="","",January!AN212)</f>
      </c>
      <c r="E212" s="11">
        <f>IF(June!AN212="","",June!AN212)</f>
      </c>
    </row>
    <row r="213" spans="1:5" ht="15">
      <c r="A213" s="42"/>
      <c r="B213" s="39"/>
      <c r="C213" s="7">
        <v>18</v>
      </c>
      <c r="D213" s="11">
        <f>IF(January!AN213="","",January!AN213)</f>
      </c>
      <c r="E213" s="11">
        <f>IF(June!AN213="","",June!AN213)</f>
      </c>
    </row>
    <row r="214" spans="1:5" ht="15">
      <c r="A214" s="42"/>
      <c r="B214" s="39"/>
      <c r="C214" s="7">
        <v>19</v>
      </c>
      <c r="D214" s="11">
        <f>IF(January!AN214="","",January!AN214)</f>
      </c>
      <c r="E214" s="11">
        <f>IF(June!AN214="","",June!AN214)</f>
      </c>
    </row>
    <row r="215" spans="1:5" ht="15">
      <c r="A215" s="42"/>
      <c r="B215" s="39"/>
      <c r="C215" s="7">
        <v>20</v>
      </c>
      <c r="D215" s="11">
        <f>IF(January!AN215="","",January!AN215)</f>
      </c>
      <c r="E215" s="11">
        <f>IF(June!AN215="","",June!AN215)</f>
      </c>
    </row>
    <row r="216" spans="1:5" ht="15">
      <c r="A216" s="42"/>
      <c r="B216" s="39"/>
      <c r="C216" s="7">
        <v>21</v>
      </c>
      <c r="D216" s="11">
        <f>IF(January!AN216="","",January!AN216)</f>
      </c>
      <c r="E216" s="11">
        <f>IF(June!AN216="","",June!AN216)</f>
      </c>
    </row>
    <row r="217" spans="1:5" ht="15">
      <c r="A217" s="42"/>
      <c r="B217" s="39"/>
      <c r="C217" s="7">
        <v>22</v>
      </c>
      <c r="D217" s="11">
        <f>IF(January!AN217="","",January!AN217)</f>
      </c>
      <c r="E217" s="11">
        <f>IF(June!AN217="","",June!AN217)</f>
      </c>
    </row>
    <row r="218" spans="1:5" ht="15">
      <c r="A218" s="42"/>
      <c r="B218" s="39"/>
      <c r="C218" s="7">
        <v>23</v>
      </c>
      <c r="D218" s="11">
        <f>IF(January!AN218="","",January!AN218)</f>
      </c>
      <c r="E218" s="11">
        <f>IF(June!AN218="","",June!AN218)</f>
      </c>
    </row>
    <row r="219" spans="1:5" ht="15">
      <c r="A219" s="42"/>
      <c r="B219" s="39"/>
      <c r="C219" s="7">
        <v>24</v>
      </c>
      <c r="D219" s="11">
        <f>IF(January!AN219="","",January!AN219)</f>
      </c>
      <c r="E219" s="11">
        <f>IF(June!AN219="","",June!AN219)</f>
      </c>
    </row>
    <row r="220" spans="1:5" ht="15">
      <c r="A220" s="42"/>
      <c r="B220" s="39"/>
      <c r="C220" s="7">
        <v>25</v>
      </c>
      <c r="D220" s="11">
        <f>IF(January!AN220="","",January!AN220)</f>
      </c>
      <c r="E220" s="11">
        <f>IF(June!AN220="","",June!AN220)</f>
      </c>
    </row>
    <row r="221" spans="1:5" ht="15">
      <c r="A221" s="42"/>
      <c r="B221" s="39"/>
      <c r="C221" s="7">
        <v>26</v>
      </c>
      <c r="D221" s="11">
        <f>IF(January!AN221="","",January!AN221)</f>
      </c>
      <c r="E221" s="11">
        <f>IF(June!AN221="","",June!AN221)</f>
      </c>
    </row>
    <row r="222" spans="1:5" ht="15">
      <c r="A222" s="42"/>
      <c r="B222" s="39"/>
      <c r="C222" s="7">
        <v>27</v>
      </c>
      <c r="D222" s="11">
        <f>IF(January!AN222="","",January!AN222)</f>
      </c>
      <c r="E222" s="11">
        <f>IF(June!AN222="","",June!AN222)</f>
      </c>
    </row>
    <row r="223" spans="1:5" ht="15">
      <c r="A223" s="42"/>
      <c r="B223" s="39"/>
      <c r="C223" s="7">
        <v>28</v>
      </c>
      <c r="D223" s="11">
        <f>IF(January!AN223="","",January!AN223)</f>
      </c>
      <c r="E223" s="11">
        <f>IF(June!AN223="","",June!AN223)</f>
      </c>
    </row>
    <row r="224" spans="1:5" ht="15">
      <c r="A224" s="42"/>
      <c r="B224" s="39"/>
      <c r="C224" s="7">
        <v>29</v>
      </c>
      <c r="D224" s="11">
        <f>IF(January!AN224="","",January!AN224)</f>
      </c>
      <c r="E224" s="11">
        <f>IF(June!AN224="","",June!AN224)</f>
      </c>
    </row>
    <row r="225" spans="1:5" ht="15">
      <c r="A225" s="42"/>
      <c r="B225" s="39"/>
      <c r="C225" s="7">
        <v>30</v>
      </c>
      <c r="D225" s="11">
        <f>IF(January!AN225="","",January!AN225)</f>
      </c>
      <c r="E225" s="11">
        <f>IF(June!AN225="","",June!AN225)</f>
      </c>
    </row>
    <row r="226" spans="1:5" ht="15">
      <c r="A226" s="42"/>
      <c r="B226" s="39"/>
      <c r="C226" s="7">
        <v>31</v>
      </c>
      <c r="D226" s="11">
        <f>IF(January!AN226="","",January!AN226)</f>
      </c>
      <c r="E226" s="11">
        <f>IF(June!AN226="","",June!AN226)</f>
      </c>
    </row>
    <row r="227" spans="1:5" ht="15">
      <c r="A227" s="42"/>
      <c r="B227" s="39"/>
      <c r="C227" s="7">
        <v>32</v>
      </c>
      <c r="D227" s="11">
        <f>IF(January!AN227="","",January!AN227)</f>
      </c>
      <c r="E227" s="11">
        <f>IF(June!AN227="","",June!AN227)</f>
      </c>
    </row>
    <row r="228" spans="1:5" ht="15">
      <c r="A228" s="42"/>
      <c r="B228" s="39"/>
      <c r="C228" s="7">
        <v>33</v>
      </c>
      <c r="D228" s="11">
        <f>IF(January!AN228="","",January!AN228)</f>
      </c>
      <c r="E228" s="11">
        <f>IF(June!AN228="","",June!AN228)</f>
      </c>
    </row>
    <row r="229" spans="1:5" ht="15">
      <c r="A229" s="42"/>
      <c r="B229" s="39"/>
      <c r="C229" s="7">
        <v>34</v>
      </c>
      <c r="D229" s="11">
        <f>IF(January!AN229="","",January!AN229)</f>
      </c>
      <c r="E229" s="11">
        <f>IF(June!AN229="","",June!AN229)</f>
      </c>
    </row>
    <row r="230" spans="1:5" ht="15">
      <c r="A230" s="42"/>
      <c r="B230" s="39"/>
      <c r="C230" s="7">
        <v>35</v>
      </c>
      <c r="D230" s="11">
        <f>IF(January!AN230="","",January!AN230)</f>
      </c>
      <c r="E230" s="11">
        <f>IF(June!AN230="","",June!AN230)</f>
      </c>
    </row>
    <row r="231" spans="1:5" ht="15">
      <c r="A231" s="42"/>
      <c r="B231" s="39"/>
      <c r="C231" s="7">
        <v>36</v>
      </c>
      <c r="D231" s="11">
        <f>IF(January!AN231="","",January!AN231)</f>
      </c>
      <c r="E231" s="11">
        <f>IF(June!AN231="","",June!AN231)</f>
      </c>
    </row>
    <row r="232" spans="1:5" ht="15">
      <c r="A232" s="42"/>
      <c r="B232" s="39"/>
      <c r="C232" s="7">
        <v>37</v>
      </c>
      <c r="D232" s="11">
        <f>IF(January!AN232="","",January!AN232)</f>
      </c>
      <c r="E232" s="11">
        <f>IF(June!AN232="","",June!AN232)</f>
      </c>
    </row>
    <row r="233" spans="1:5" ht="15">
      <c r="A233" s="42"/>
      <c r="B233" s="39"/>
      <c r="C233" s="7">
        <v>38</v>
      </c>
      <c r="D233" s="11">
        <f>IF(January!AN233="","",January!AN233)</f>
      </c>
      <c r="E233" s="11">
        <f>IF(June!AN233="","",June!AN233)</f>
      </c>
    </row>
    <row r="234" spans="1:5" ht="15">
      <c r="A234" s="42"/>
      <c r="B234" s="39"/>
      <c r="C234" s="7">
        <v>39</v>
      </c>
      <c r="D234" s="11">
        <f>IF(January!AN234="","",January!AN234)</f>
      </c>
      <c r="E234" s="11">
        <f>IF(June!AN234="","",June!AN234)</f>
      </c>
    </row>
    <row r="235" spans="1:5" ht="15">
      <c r="A235" s="42"/>
      <c r="B235" s="39"/>
      <c r="C235" s="7">
        <v>40</v>
      </c>
      <c r="D235" s="11">
        <f>IF(January!AN235="","",January!AN235)</f>
      </c>
      <c r="E235" s="11">
        <f>IF(June!AN235="","",June!AN235)</f>
      </c>
    </row>
    <row r="236" spans="1:5" ht="15">
      <c r="A236" s="42"/>
      <c r="B236" s="39"/>
      <c r="C236" s="7">
        <v>41</v>
      </c>
      <c r="D236" s="11">
        <f>IF(January!AN236="","",January!AN236)</f>
      </c>
      <c r="E236" s="11">
        <f>IF(June!AN236="","",June!AN236)</f>
      </c>
    </row>
    <row r="237" spans="1:5" ht="15">
      <c r="A237" s="42"/>
      <c r="B237" s="39"/>
      <c r="C237" s="7">
        <v>42</v>
      </c>
      <c r="D237" s="11">
        <f>IF(January!AN237="","",January!AN237)</f>
      </c>
      <c r="E237" s="11">
        <f>IF(June!AN237="","",June!AN237)</f>
      </c>
    </row>
    <row r="238" spans="1:5" ht="15">
      <c r="A238" s="42"/>
      <c r="B238" s="39"/>
      <c r="C238" s="7">
        <v>43</v>
      </c>
      <c r="D238" s="11">
        <f>IF(January!AN238="","",January!AN238)</f>
      </c>
      <c r="E238" s="11">
        <f>IF(June!AN238="","",June!AN238)</f>
      </c>
    </row>
    <row r="239" spans="1:5" ht="15">
      <c r="A239" s="42"/>
      <c r="B239" s="39"/>
      <c r="C239" s="7">
        <v>44</v>
      </c>
      <c r="D239" s="11">
        <f>IF(January!AN239="","",January!AN239)</f>
      </c>
      <c r="E239" s="11">
        <f>IF(June!AN239="","",June!AN239)</f>
      </c>
    </row>
    <row r="240" spans="1:5" ht="15">
      <c r="A240" s="42"/>
      <c r="B240" s="39"/>
      <c r="C240" s="7">
        <v>45</v>
      </c>
      <c r="D240" s="11">
        <f>IF(January!AN240="","",January!AN240)</f>
      </c>
      <c r="E240" s="11">
        <f>IF(June!AN240="","",June!AN240)</f>
      </c>
    </row>
    <row r="241" spans="1:5" ht="15">
      <c r="A241" s="42"/>
      <c r="B241" s="39"/>
      <c r="C241" s="7">
        <v>46</v>
      </c>
      <c r="D241" s="11">
        <f>IF(January!AN241="","",January!AN241)</f>
      </c>
      <c r="E241" s="11">
        <f>IF(June!AN241="","",June!AN241)</f>
      </c>
    </row>
    <row r="242" spans="1:5" ht="15">
      <c r="A242" s="42"/>
      <c r="B242" s="39"/>
      <c r="C242" s="7">
        <v>47</v>
      </c>
      <c r="D242" s="11">
        <f>IF(January!AN242="","",January!AN242)</f>
      </c>
      <c r="E242" s="11">
        <f>IF(June!AN242="","",June!AN242)</f>
      </c>
    </row>
    <row r="243" spans="1:5" ht="15">
      <c r="A243" s="42"/>
      <c r="B243" s="39"/>
      <c r="C243" s="7">
        <v>48</v>
      </c>
      <c r="D243" s="11">
        <f>IF(January!AN243="","",January!AN243)</f>
      </c>
      <c r="E243" s="11">
        <f>IF(June!AN243="","",June!AN243)</f>
      </c>
    </row>
    <row r="244" spans="1:5" ht="15">
      <c r="A244" s="40" t="s">
        <v>6</v>
      </c>
      <c r="B244" s="41"/>
      <c r="C244" s="8">
        <v>1</v>
      </c>
      <c r="D244" s="12">
        <f>IF(January!AN244="","",January!AN244)</f>
      </c>
      <c r="E244" s="12">
        <f>IF(June!AN244="","",June!AN244)</f>
      </c>
    </row>
    <row r="245" spans="1:5" ht="15">
      <c r="A245" s="40"/>
      <c r="B245" s="41"/>
      <c r="C245" s="8">
        <v>2</v>
      </c>
      <c r="D245" s="12">
        <f>IF(January!AN245="","",January!AN245)</f>
      </c>
      <c r="E245" s="12">
        <f>IF(June!AN245="","",June!AN245)</f>
      </c>
    </row>
    <row r="246" spans="1:5" ht="15">
      <c r="A246" s="40"/>
      <c r="B246" s="41"/>
      <c r="C246" s="8">
        <v>3</v>
      </c>
      <c r="D246" s="12">
        <f>IF(January!AN246="","",January!AN246)</f>
      </c>
      <c r="E246" s="12">
        <f>IF(June!AN246="","",June!AN246)</f>
      </c>
    </row>
    <row r="247" spans="1:5" ht="15">
      <c r="A247" s="40"/>
      <c r="B247" s="41"/>
      <c r="C247" s="8">
        <v>4</v>
      </c>
      <c r="D247" s="12">
        <f>IF(January!AN247="","",January!AN247)</f>
      </c>
      <c r="E247" s="12">
        <f>IF(June!AN247="","",June!AN247)</f>
      </c>
    </row>
    <row r="248" spans="1:5" ht="15">
      <c r="A248" s="40"/>
      <c r="B248" s="41"/>
      <c r="C248" s="8">
        <v>5</v>
      </c>
      <c r="D248" s="12">
        <f>IF(January!AN248="","",January!AN248)</f>
      </c>
      <c r="E248" s="12">
        <f>IF(June!AN248="","",June!AN248)</f>
      </c>
    </row>
    <row r="249" spans="1:5" ht="15">
      <c r="A249" s="40"/>
      <c r="B249" s="41"/>
      <c r="C249" s="8">
        <v>6</v>
      </c>
      <c r="D249" s="12">
        <f>IF(January!AN249="","",January!AN249)</f>
      </c>
      <c r="E249" s="12">
        <f>IF(June!AN249="","",June!AN249)</f>
      </c>
    </row>
    <row r="250" spans="1:5" ht="15">
      <c r="A250" s="40"/>
      <c r="B250" s="41"/>
      <c r="C250" s="8">
        <v>7</v>
      </c>
      <c r="D250" s="12">
        <f>IF(January!AN250="","",January!AN250)</f>
      </c>
      <c r="E250" s="12">
        <f>IF(June!AN250="","",June!AN250)</f>
      </c>
    </row>
    <row r="251" spans="1:5" ht="15">
      <c r="A251" s="40"/>
      <c r="B251" s="41"/>
      <c r="C251" s="8">
        <v>8</v>
      </c>
      <c r="D251" s="12">
        <f>IF(January!AN251="","",January!AN251)</f>
      </c>
      <c r="E251" s="12">
        <f>IF(June!AN251="","",June!AN251)</f>
      </c>
    </row>
    <row r="252" spans="1:5" ht="15">
      <c r="A252" s="40"/>
      <c r="B252" s="41"/>
      <c r="C252" s="8">
        <v>9</v>
      </c>
      <c r="D252" s="12">
        <f>IF(January!AN252="","",January!AN252)</f>
      </c>
      <c r="E252" s="12">
        <f>IF(June!AN252="","",June!AN252)</f>
      </c>
    </row>
    <row r="253" spans="1:5" ht="15">
      <c r="A253" s="40"/>
      <c r="B253" s="41"/>
      <c r="C253" s="8">
        <v>10</v>
      </c>
      <c r="D253" s="12">
        <f>IF(January!AN253="","",January!AN253)</f>
      </c>
      <c r="E253" s="12">
        <f>IF(June!AN253="","",June!AN253)</f>
      </c>
    </row>
    <row r="254" spans="1:5" ht="15">
      <c r="A254" s="40"/>
      <c r="B254" s="41"/>
      <c r="C254" s="8">
        <v>11</v>
      </c>
      <c r="D254" s="12">
        <f>IF(January!AN254="","",January!AN254)</f>
      </c>
      <c r="E254" s="12">
        <f>IF(June!AN254="","",June!AN254)</f>
      </c>
    </row>
    <row r="255" spans="1:5" ht="15">
      <c r="A255" s="40"/>
      <c r="B255" s="41"/>
      <c r="C255" s="8">
        <v>12</v>
      </c>
      <c r="D255" s="12">
        <f>IF(January!AN255="","",January!AN255)</f>
      </c>
      <c r="E255" s="12">
        <f>IF(June!AN255="","",June!AN255)</f>
      </c>
    </row>
    <row r="256" spans="1:5" ht="15">
      <c r="A256" s="40"/>
      <c r="B256" s="41"/>
      <c r="C256" s="8">
        <v>13</v>
      </c>
      <c r="D256" s="12">
        <f>IF(January!AN256="","",January!AN256)</f>
      </c>
      <c r="E256" s="12">
        <f>IF(June!AN256="","",June!AN256)</f>
      </c>
    </row>
    <row r="257" spans="1:5" ht="15">
      <c r="A257" s="40"/>
      <c r="B257" s="41"/>
      <c r="C257" s="8">
        <v>14</v>
      </c>
      <c r="D257" s="12">
        <f>IF(January!AN257="","",January!AN257)</f>
      </c>
      <c r="E257" s="12">
        <f>IF(June!AN257="","",June!AN257)</f>
      </c>
    </row>
    <row r="258" spans="1:5" ht="15">
      <c r="A258" s="40"/>
      <c r="B258" s="41"/>
      <c r="C258" s="8">
        <v>15</v>
      </c>
      <c r="D258" s="12">
        <f>IF(January!AN258="","",January!AN258)</f>
      </c>
      <c r="E258" s="12">
        <f>IF(June!AN258="","",June!AN258)</f>
      </c>
    </row>
    <row r="259" spans="1:5" ht="15">
      <c r="A259" s="40"/>
      <c r="B259" s="41"/>
      <c r="C259" s="8">
        <v>16</v>
      </c>
      <c r="D259" s="12">
        <f>IF(January!AN259="","",January!AN259)</f>
      </c>
      <c r="E259" s="12">
        <f>IF(June!AN259="","",June!AN259)</f>
      </c>
    </row>
    <row r="260" spans="1:5" ht="15">
      <c r="A260" s="40"/>
      <c r="B260" s="41"/>
      <c r="C260" s="8">
        <v>17</v>
      </c>
      <c r="D260" s="12">
        <f>IF(January!AN260="","",January!AN260)</f>
      </c>
      <c r="E260" s="12">
        <f>IF(June!AN260="","",June!AN260)</f>
      </c>
    </row>
    <row r="261" spans="1:5" ht="15">
      <c r="A261" s="40"/>
      <c r="B261" s="41"/>
      <c r="C261" s="8">
        <v>18</v>
      </c>
      <c r="D261" s="12">
        <f>IF(January!AN261="","",January!AN261)</f>
      </c>
      <c r="E261" s="12">
        <f>IF(June!AN261="","",June!AN261)</f>
      </c>
    </row>
    <row r="262" spans="1:5" ht="15">
      <c r="A262" s="40"/>
      <c r="B262" s="41"/>
      <c r="C262" s="8">
        <v>19</v>
      </c>
      <c r="D262" s="12">
        <f>IF(January!AN262="","",January!AN262)</f>
      </c>
      <c r="E262" s="12">
        <f>IF(June!AN262="","",June!AN262)</f>
      </c>
    </row>
    <row r="263" spans="1:5" ht="15">
      <c r="A263" s="40"/>
      <c r="B263" s="41"/>
      <c r="C263" s="8">
        <v>20</v>
      </c>
      <c r="D263" s="12">
        <f>IF(January!AN263="","",January!AN263)</f>
      </c>
      <c r="E263" s="12">
        <f>IF(June!AN263="","",June!AN263)</f>
      </c>
    </row>
    <row r="264" spans="1:5" ht="15">
      <c r="A264" s="40"/>
      <c r="B264" s="41"/>
      <c r="C264" s="8">
        <v>21</v>
      </c>
      <c r="D264" s="12">
        <f>IF(January!AN264="","",January!AN264)</f>
      </c>
      <c r="E264" s="12">
        <f>IF(June!AN264="","",June!AN264)</f>
      </c>
    </row>
    <row r="265" spans="1:5" ht="15">
      <c r="A265" s="40"/>
      <c r="B265" s="41"/>
      <c r="C265" s="8">
        <v>22</v>
      </c>
      <c r="D265" s="12">
        <f>IF(January!AN265="","",January!AN265)</f>
      </c>
      <c r="E265" s="12">
        <f>IF(June!AN265="","",June!AN265)</f>
      </c>
    </row>
    <row r="266" spans="1:5" ht="15">
      <c r="A266" s="40"/>
      <c r="B266" s="41"/>
      <c r="C266" s="8">
        <v>23</v>
      </c>
      <c r="D266" s="12">
        <f>IF(January!AN266="","",January!AN266)</f>
      </c>
      <c r="E266" s="12">
        <f>IF(June!AN266="","",June!AN266)</f>
      </c>
    </row>
    <row r="267" spans="1:5" ht="15">
      <c r="A267" s="40"/>
      <c r="B267" s="41"/>
      <c r="C267" s="8">
        <v>24</v>
      </c>
      <c r="D267" s="12">
        <f>IF(January!AN267="","",January!AN267)</f>
      </c>
      <c r="E267" s="12">
        <f>IF(June!AN267="","",June!AN267)</f>
      </c>
    </row>
    <row r="268" spans="1:5" ht="15">
      <c r="A268" s="40"/>
      <c r="B268" s="41"/>
      <c r="C268" s="8">
        <v>25</v>
      </c>
      <c r="D268" s="12">
        <f>IF(January!AN268="","",January!AN268)</f>
      </c>
      <c r="E268" s="12">
        <f>IF(June!AN268="","",June!AN268)</f>
      </c>
    </row>
    <row r="269" spans="1:5" ht="15">
      <c r="A269" s="40"/>
      <c r="B269" s="41"/>
      <c r="C269" s="8">
        <v>26</v>
      </c>
      <c r="D269" s="12">
        <f>IF(January!AN269="","",January!AN269)</f>
      </c>
      <c r="E269" s="12">
        <f>IF(June!AN269="","",June!AN269)</f>
      </c>
    </row>
    <row r="270" spans="1:5" ht="15">
      <c r="A270" s="40"/>
      <c r="B270" s="41"/>
      <c r="C270" s="8">
        <v>27</v>
      </c>
      <c r="D270" s="12">
        <f>IF(January!AN270="","",January!AN270)</f>
      </c>
      <c r="E270" s="12">
        <f>IF(June!AN270="","",June!AN270)</f>
      </c>
    </row>
    <row r="271" spans="1:5" ht="15">
      <c r="A271" s="40"/>
      <c r="B271" s="41"/>
      <c r="C271" s="8">
        <v>28</v>
      </c>
      <c r="D271" s="12">
        <f>IF(January!AN271="","",January!AN271)</f>
      </c>
      <c r="E271" s="12">
        <f>IF(June!AN271="","",June!AN271)</f>
      </c>
    </row>
    <row r="272" spans="1:5" ht="15">
      <c r="A272" s="40"/>
      <c r="B272" s="41"/>
      <c r="C272" s="8">
        <v>29</v>
      </c>
      <c r="D272" s="12">
        <f>IF(January!AN272="","",January!AN272)</f>
      </c>
      <c r="E272" s="12">
        <f>IF(June!AN272="","",June!AN272)</f>
      </c>
    </row>
    <row r="273" spans="1:5" ht="15">
      <c r="A273" s="40"/>
      <c r="B273" s="41"/>
      <c r="C273" s="8">
        <v>30</v>
      </c>
      <c r="D273" s="12">
        <f>IF(January!AN273="","",January!AN273)</f>
      </c>
      <c r="E273" s="12">
        <f>IF(June!AN273="","",June!AN273)</f>
      </c>
    </row>
    <row r="274" spans="1:5" ht="15">
      <c r="A274" s="40"/>
      <c r="B274" s="41"/>
      <c r="C274" s="8">
        <v>31</v>
      </c>
      <c r="D274" s="12">
        <f>IF(January!AN274="","",January!AN274)</f>
      </c>
      <c r="E274" s="12">
        <f>IF(June!AN274="","",June!AN274)</f>
      </c>
    </row>
    <row r="275" spans="1:5" ht="15">
      <c r="A275" s="40"/>
      <c r="B275" s="41"/>
      <c r="C275" s="8">
        <v>32</v>
      </c>
      <c r="D275" s="12">
        <f>IF(January!AN275="","",January!AN275)</f>
      </c>
      <c r="E275" s="12">
        <f>IF(June!AN275="","",June!AN275)</f>
      </c>
    </row>
    <row r="276" spans="1:5" ht="15">
      <c r="A276" s="40"/>
      <c r="B276" s="41"/>
      <c r="C276" s="8">
        <v>33</v>
      </c>
      <c r="D276" s="12">
        <f>IF(January!AN276="","",January!AN276)</f>
      </c>
      <c r="E276" s="12">
        <f>IF(June!AN276="","",June!AN276)</f>
      </c>
    </row>
    <row r="277" spans="1:5" ht="15">
      <c r="A277" s="40"/>
      <c r="B277" s="41"/>
      <c r="C277" s="8">
        <v>34</v>
      </c>
      <c r="D277" s="12">
        <f>IF(January!AN277="","",January!AN277)</f>
      </c>
      <c r="E277" s="12">
        <f>IF(June!AN277="","",June!AN277)</f>
      </c>
    </row>
    <row r="278" spans="1:5" ht="15">
      <c r="A278" s="40"/>
      <c r="B278" s="41"/>
      <c r="C278" s="8">
        <v>35</v>
      </c>
      <c r="D278" s="12">
        <f>IF(January!AN278="","",January!AN278)</f>
      </c>
      <c r="E278" s="12">
        <f>IF(June!AN278="","",June!AN278)</f>
      </c>
    </row>
    <row r="279" spans="1:5" ht="15">
      <c r="A279" s="40"/>
      <c r="B279" s="41"/>
      <c r="C279" s="8">
        <v>36</v>
      </c>
      <c r="D279" s="12">
        <f>IF(January!AN279="","",January!AN279)</f>
      </c>
      <c r="E279" s="12">
        <f>IF(June!AN279="","",June!AN279)</f>
      </c>
    </row>
    <row r="280" spans="1:5" ht="15">
      <c r="A280" s="40"/>
      <c r="B280" s="41"/>
      <c r="C280" s="8">
        <v>37</v>
      </c>
      <c r="D280" s="12">
        <f>IF(January!AN280="","",January!AN280)</f>
      </c>
      <c r="E280" s="12">
        <f>IF(June!AN280="","",June!AN280)</f>
      </c>
    </row>
    <row r="281" spans="1:5" ht="15">
      <c r="A281" s="40"/>
      <c r="B281" s="41"/>
      <c r="C281" s="8">
        <v>38</v>
      </c>
      <c r="D281" s="12">
        <f>IF(January!AN281="","",January!AN281)</f>
      </c>
      <c r="E281" s="12">
        <f>IF(June!AN281="","",June!AN281)</f>
      </c>
    </row>
    <row r="282" spans="1:5" ht="15">
      <c r="A282" s="40"/>
      <c r="B282" s="41"/>
      <c r="C282" s="8">
        <v>39</v>
      </c>
      <c r="D282" s="12">
        <f>IF(January!AN282="","",January!AN282)</f>
      </c>
      <c r="E282" s="12">
        <f>IF(June!AN282="","",June!AN282)</f>
      </c>
    </row>
    <row r="283" spans="1:5" ht="15">
      <c r="A283" s="40"/>
      <c r="B283" s="41"/>
      <c r="C283" s="8">
        <v>40</v>
      </c>
      <c r="D283" s="12">
        <f>IF(January!AN283="","",January!AN283)</f>
      </c>
      <c r="E283" s="12">
        <f>IF(June!AN283="","",June!AN283)</f>
      </c>
    </row>
    <row r="284" spans="1:5" ht="15">
      <c r="A284" s="40"/>
      <c r="B284" s="41"/>
      <c r="C284" s="8">
        <v>41</v>
      </c>
      <c r="D284" s="12">
        <f>IF(January!AN284="","",January!AN284)</f>
      </c>
      <c r="E284" s="12">
        <f>IF(June!AN284="","",June!AN284)</f>
      </c>
    </row>
    <row r="285" spans="1:5" ht="15">
      <c r="A285" s="40"/>
      <c r="B285" s="41"/>
      <c r="C285" s="8">
        <v>42</v>
      </c>
      <c r="D285" s="12">
        <f>IF(January!AN285="","",January!AN285)</f>
      </c>
      <c r="E285" s="12">
        <f>IF(June!AN285="","",June!AN285)</f>
      </c>
    </row>
    <row r="286" spans="1:5" ht="15">
      <c r="A286" s="40"/>
      <c r="B286" s="41"/>
      <c r="C286" s="8">
        <v>43</v>
      </c>
      <c r="D286" s="12">
        <f>IF(January!AN286="","",January!AN286)</f>
      </c>
      <c r="E286" s="12">
        <f>IF(June!AN286="","",June!AN286)</f>
      </c>
    </row>
    <row r="287" spans="1:5" ht="15">
      <c r="A287" s="40"/>
      <c r="B287" s="41"/>
      <c r="C287" s="8">
        <v>44</v>
      </c>
      <c r="D287" s="12">
        <f>IF(January!AN287="","",January!AN287)</f>
      </c>
      <c r="E287" s="12">
        <f>IF(June!AN287="","",June!AN287)</f>
      </c>
    </row>
    <row r="288" spans="1:5" ht="15">
      <c r="A288" s="40"/>
      <c r="B288" s="41"/>
      <c r="C288" s="8">
        <v>45</v>
      </c>
      <c r="D288" s="12">
        <f>IF(January!AN288="","",January!AN288)</f>
      </c>
      <c r="E288" s="12">
        <f>IF(June!AN288="","",June!AN288)</f>
      </c>
    </row>
    <row r="289" spans="1:5" ht="15">
      <c r="A289" s="40"/>
      <c r="B289" s="41"/>
      <c r="C289" s="8">
        <v>46</v>
      </c>
      <c r="D289" s="12">
        <f>IF(January!AN289="","",January!AN289)</f>
      </c>
      <c r="E289" s="12">
        <f>IF(June!AN289="","",June!AN289)</f>
      </c>
    </row>
    <row r="290" spans="1:5" ht="15">
      <c r="A290" s="40"/>
      <c r="B290" s="41"/>
      <c r="C290" s="8">
        <v>47</v>
      </c>
      <c r="D290" s="12">
        <f>IF(January!AN290="","",January!AN290)</f>
      </c>
      <c r="E290" s="12">
        <f>IF(June!AN290="","",June!AN290)</f>
      </c>
    </row>
    <row r="291" spans="1:5" ht="15">
      <c r="A291" s="40"/>
      <c r="B291" s="41"/>
      <c r="C291" s="8">
        <v>48</v>
      </c>
      <c r="D291" s="12">
        <f>IF(January!AN291="","",January!AN291)</f>
      </c>
      <c r="E291" s="12">
        <f>IF(June!AN291="","",June!AN291)</f>
      </c>
    </row>
    <row r="292" spans="1:5" ht="15">
      <c r="A292" s="42" t="s">
        <v>7</v>
      </c>
      <c r="B292" s="39"/>
      <c r="C292" s="7">
        <v>1</v>
      </c>
      <c r="D292" s="11">
        <f>IF(January!AN292="","",January!AN292)</f>
      </c>
      <c r="E292" s="11">
        <f>IF(June!AN292="","",June!AN292)</f>
      </c>
    </row>
    <row r="293" spans="1:5" ht="15">
      <c r="A293" s="42"/>
      <c r="B293" s="39"/>
      <c r="C293" s="7">
        <v>2</v>
      </c>
      <c r="D293" s="11">
        <f>IF(January!AN293="","",January!AN293)</f>
      </c>
      <c r="E293" s="11">
        <f>IF(June!AN293="","",June!AN293)</f>
      </c>
    </row>
    <row r="294" spans="1:5" ht="15">
      <c r="A294" s="42"/>
      <c r="B294" s="39"/>
      <c r="C294" s="7">
        <v>3</v>
      </c>
      <c r="D294" s="11">
        <f>IF(January!AN294="","",January!AN294)</f>
      </c>
      <c r="E294" s="11">
        <f>IF(June!AN294="","",June!AN294)</f>
      </c>
    </row>
    <row r="295" spans="1:5" ht="15">
      <c r="A295" s="42"/>
      <c r="B295" s="39"/>
      <c r="C295" s="7">
        <v>4</v>
      </c>
      <c r="D295" s="11">
        <f>IF(January!AN295="","",January!AN295)</f>
      </c>
      <c r="E295" s="11">
        <f>IF(June!AN295="","",June!AN295)</f>
      </c>
    </row>
    <row r="296" spans="1:5" ht="15">
      <c r="A296" s="42"/>
      <c r="B296" s="39"/>
      <c r="C296" s="7">
        <v>5</v>
      </c>
      <c r="D296" s="11">
        <f>IF(January!AN296="","",January!AN296)</f>
      </c>
      <c r="E296" s="11">
        <f>IF(June!AN296="","",June!AN296)</f>
      </c>
    </row>
    <row r="297" spans="1:5" ht="15">
      <c r="A297" s="42"/>
      <c r="B297" s="39"/>
      <c r="C297" s="7">
        <v>6</v>
      </c>
      <c r="D297" s="11">
        <f>IF(January!AN297="","",January!AN297)</f>
      </c>
      <c r="E297" s="11">
        <f>IF(June!AN297="","",June!AN297)</f>
      </c>
    </row>
    <row r="298" spans="1:5" ht="15">
      <c r="A298" s="42"/>
      <c r="B298" s="39"/>
      <c r="C298" s="7">
        <v>7</v>
      </c>
      <c r="D298" s="11">
        <f>IF(January!AN298="","",January!AN298)</f>
      </c>
      <c r="E298" s="11">
        <f>IF(June!AN298="","",June!AN298)</f>
      </c>
    </row>
    <row r="299" spans="1:5" ht="15">
      <c r="A299" s="42"/>
      <c r="B299" s="39"/>
      <c r="C299" s="7">
        <v>8</v>
      </c>
      <c r="D299" s="11">
        <f>IF(January!AN299="","",January!AN299)</f>
      </c>
      <c r="E299" s="11">
        <f>IF(June!AN299="","",June!AN299)</f>
      </c>
    </row>
    <row r="300" spans="1:5" ht="15">
      <c r="A300" s="42"/>
      <c r="B300" s="39"/>
      <c r="C300" s="7">
        <v>9</v>
      </c>
      <c r="D300" s="11">
        <f>IF(January!AN300="","",January!AN300)</f>
      </c>
      <c r="E300" s="11">
        <f>IF(June!AN300="","",June!AN300)</f>
      </c>
    </row>
    <row r="301" spans="1:5" ht="15">
      <c r="A301" s="42"/>
      <c r="B301" s="39"/>
      <c r="C301" s="7">
        <v>10</v>
      </c>
      <c r="D301" s="11">
        <f>IF(January!AN301="","",January!AN301)</f>
      </c>
      <c r="E301" s="11">
        <f>IF(June!AN301="","",June!AN301)</f>
      </c>
    </row>
    <row r="302" spans="1:5" ht="15">
      <c r="A302" s="42"/>
      <c r="B302" s="39"/>
      <c r="C302" s="7">
        <v>11</v>
      </c>
      <c r="D302" s="11">
        <f>IF(January!AN302="","",January!AN302)</f>
      </c>
      <c r="E302" s="11">
        <f>IF(June!AN302="","",June!AN302)</f>
      </c>
    </row>
    <row r="303" spans="1:5" ht="15">
      <c r="A303" s="42"/>
      <c r="B303" s="39"/>
      <c r="C303" s="7">
        <v>12</v>
      </c>
      <c r="D303" s="11">
        <f>IF(January!AN303="","",January!AN303)</f>
      </c>
      <c r="E303" s="11">
        <f>IF(June!AN303="","",June!AN303)</f>
      </c>
    </row>
    <row r="304" spans="1:5" ht="15">
      <c r="A304" s="42"/>
      <c r="B304" s="39"/>
      <c r="C304" s="7">
        <v>13</v>
      </c>
      <c r="D304" s="11">
        <f>IF(January!AN304="","",January!AN304)</f>
      </c>
      <c r="E304" s="11">
        <f>IF(June!AN304="","",June!AN304)</f>
      </c>
    </row>
    <row r="305" spans="1:5" ht="15">
      <c r="A305" s="42"/>
      <c r="B305" s="39"/>
      <c r="C305" s="7">
        <v>14</v>
      </c>
      <c r="D305" s="11">
        <f>IF(January!AN305="","",January!AN305)</f>
      </c>
      <c r="E305" s="11">
        <f>IF(June!AN305="","",June!AN305)</f>
      </c>
    </row>
    <row r="306" spans="1:5" ht="15">
      <c r="A306" s="42"/>
      <c r="B306" s="39"/>
      <c r="C306" s="7">
        <v>15</v>
      </c>
      <c r="D306" s="11">
        <f>IF(January!AN306="","",January!AN306)</f>
      </c>
      <c r="E306" s="11">
        <f>IF(June!AN306="","",June!AN306)</f>
      </c>
    </row>
    <row r="307" spans="1:5" ht="15">
      <c r="A307" s="42"/>
      <c r="B307" s="39"/>
      <c r="C307" s="7">
        <v>16</v>
      </c>
      <c r="D307" s="11">
        <f>IF(January!AN307="","",January!AN307)</f>
      </c>
      <c r="E307" s="11">
        <f>IF(June!AN307="","",June!AN307)</f>
      </c>
    </row>
    <row r="308" spans="1:5" ht="15">
      <c r="A308" s="42"/>
      <c r="B308" s="39"/>
      <c r="C308" s="7">
        <v>17</v>
      </c>
      <c r="D308" s="11">
        <f>IF(January!AN308="","",January!AN308)</f>
      </c>
      <c r="E308" s="11">
        <f>IF(June!AN308="","",June!AN308)</f>
      </c>
    </row>
    <row r="309" spans="1:5" ht="15">
      <c r="A309" s="42"/>
      <c r="B309" s="39"/>
      <c r="C309" s="7">
        <v>18</v>
      </c>
      <c r="D309" s="11">
        <f>IF(January!AN309="","",January!AN309)</f>
      </c>
      <c r="E309" s="11">
        <f>IF(June!AN309="","",June!AN309)</f>
      </c>
    </row>
    <row r="310" spans="1:5" ht="15">
      <c r="A310" s="42"/>
      <c r="B310" s="39"/>
      <c r="C310" s="7">
        <v>19</v>
      </c>
      <c r="D310" s="11">
        <f>IF(January!AN310="","",January!AN310)</f>
      </c>
      <c r="E310" s="11">
        <f>IF(June!AN310="","",June!AN310)</f>
      </c>
    </row>
    <row r="311" spans="1:5" ht="15">
      <c r="A311" s="42"/>
      <c r="B311" s="39"/>
      <c r="C311" s="7">
        <v>20</v>
      </c>
      <c r="D311" s="11">
        <f>IF(January!AN311="","",January!AN311)</f>
      </c>
      <c r="E311" s="11">
        <f>IF(June!AN311="","",June!AN311)</f>
      </c>
    </row>
    <row r="312" spans="1:5" ht="15">
      <c r="A312" s="42"/>
      <c r="B312" s="39"/>
      <c r="C312" s="7">
        <v>21</v>
      </c>
      <c r="D312" s="11">
        <f>IF(January!AN312="","",January!AN312)</f>
      </c>
      <c r="E312" s="11">
        <f>IF(June!AN312="","",June!AN312)</f>
      </c>
    </row>
    <row r="313" spans="1:5" ht="15">
      <c r="A313" s="42"/>
      <c r="B313" s="39"/>
      <c r="C313" s="7">
        <v>22</v>
      </c>
      <c r="D313" s="11">
        <f>IF(January!AN313="","",January!AN313)</f>
      </c>
      <c r="E313" s="11">
        <f>IF(June!AN313="","",June!AN313)</f>
      </c>
    </row>
    <row r="314" spans="1:5" ht="15">
      <c r="A314" s="42"/>
      <c r="B314" s="39"/>
      <c r="C314" s="7">
        <v>23</v>
      </c>
      <c r="D314" s="11">
        <f>IF(January!AN314="","",January!AN314)</f>
      </c>
      <c r="E314" s="11">
        <f>IF(June!AN314="","",June!AN314)</f>
      </c>
    </row>
    <row r="315" spans="1:5" ht="15">
      <c r="A315" s="42"/>
      <c r="B315" s="39"/>
      <c r="C315" s="7">
        <v>24</v>
      </c>
      <c r="D315" s="11">
        <f>IF(January!AN315="","",January!AN315)</f>
      </c>
      <c r="E315" s="11">
        <f>IF(June!AN315="","",June!AN315)</f>
      </c>
    </row>
    <row r="316" spans="1:5" ht="15">
      <c r="A316" s="42"/>
      <c r="B316" s="39"/>
      <c r="C316" s="7">
        <v>25</v>
      </c>
      <c r="D316" s="11">
        <f>IF(January!AN316="","",January!AN316)</f>
      </c>
      <c r="E316" s="11">
        <f>IF(June!AN316="","",June!AN316)</f>
      </c>
    </row>
    <row r="317" spans="1:5" ht="15">
      <c r="A317" s="42"/>
      <c r="B317" s="39"/>
      <c r="C317" s="7">
        <v>26</v>
      </c>
      <c r="D317" s="11">
        <f>IF(January!AN317="","",January!AN317)</f>
      </c>
      <c r="E317" s="11">
        <f>IF(June!AN317="","",June!AN317)</f>
      </c>
    </row>
    <row r="318" spans="1:5" ht="15">
      <c r="A318" s="42"/>
      <c r="B318" s="39"/>
      <c r="C318" s="7">
        <v>27</v>
      </c>
      <c r="D318" s="11">
        <f>IF(January!AN318="","",January!AN318)</f>
      </c>
      <c r="E318" s="11">
        <f>IF(June!AN318="","",June!AN318)</f>
      </c>
    </row>
    <row r="319" spans="1:5" ht="15">
      <c r="A319" s="42"/>
      <c r="B319" s="39"/>
      <c r="C319" s="7">
        <v>28</v>
      </c>
      <c r="D319" s="11">
        <f>IF(January!AN319="","",January!AN319)</f>
      </c>
      <c r="E319" s="11">
        <f>IF(June!AN319="","",June!AN319)</f>
      </c>
    </row>
    <row r="320" spans="1:5" ht="15">
      <c r="A320" s="42"/>
      <c r="B320" s="39"/>
      <c r="C320" s="7">
        <v>29</v>
      </c>
      <c r="D320" s="11">
        <f>IF(January!AN320="","",January!AN320)</f>
      </c>
      <c r="E320" s="11">
        <f>IF(June!AN320="","",June!AN320)</f>
      </c>
    </row>
    <row r="321" spans="1:5" ht="15">
      <c r="A321" s="42"/>
      <c r="B321" s="39"/>
      <c r="C321" s="7">
        <v>30</v>
      </c>
      <c r="D321" s="11">
        <f>IF(January!AN321="","",January!AN321)</f>
      </c>
      <c r="E321" s="11">
        <f>IF(June!AN321="","",June!AN321)</f>
      </c>
    </row>
    <row r="322" spans="1:5" ht="15">
      <c r="A322" s="42"/>
      <c r="B322" s="39"/>
      <c r="C322" s="7">
        <v>31</v>
      </c>
      <c r="D322" s="11">
        <f>IF(January!AN322="","",January!AN322)</f>
      </c>
      <c r="E322" s="11">
        <f>IF(June!AN322="","",June!AN322)</f>
      </c>
    </row>
    <row r="323" spans="1:5" ht="15">
      <c r="A323" s="42"/>
      <c r="B323" s="39"/>
      <c r="C323" s="7">
        <v>32</v>
      </c>
      <c r="D323" s="11">
        <f>IF(January!AN323="","",January!AN323)</f>
      </c>
      <c r="E323" s="11">
        <f>IF(June!AN323="","",June!AN323)</f>
      </c>
    </row>
    <row r="324" spans="1:5" ht="15">
      <c r="A324" s="42"/>
      <c r="B324" s="39"/>
      <c r="C324" s="7">
        <v>33</v>
      </c>
      <c r="D324" s="11">
        <f>IF(January!AN324="","",January!AN324)</f>
      </c>
      <c r="E324" s="11">
        <f>IF(June!AN324="","",June!AN324)</f>
      </c>
    </row>
    <row r="325" spans="1:5" ht="15">
      <c r="A325" s="42"/>
      <c r="B325" s="39"/>
      <c r="C325" s="7">
        <v>34</v>
      </c>
      <c r="D325" s="11">
        <f>IF(January!AN325="","",January!AN325)</f>
      </c>
      <c r="E325" s="11">
        <f>IF(June!AN325="","",June!AN325)</f>
      </c>
    </row>
    <row r="326" spans="1:5" ht="15">
      <c r="A326" s="42"/>
      <c r="B326" s="39"/>
      <c r="C326" s="7">
        <v>35</v>
      </c>
      <c r="D326" s="11">
        <f>IF(January!AN326="","",January!AN326)</f>
      </c>
      <c r="E326" s="11">
        <f>IF(June!AN326="","",June!AN326)</f>
      </c>
    </row>
    <row r="327" spans="1:5" ht="15">
      <c r="A327" s="42"/>
      <c r="B327" s="39"/>
      <c r="C327" s="7">
        <v>36</v>
      </c>
      <c r="D327" s="11">
        <f>IF(January!AN327="","",January!AN327)</f>
      </c>
      <c r="E327" s="11">
        <f>IF(June!AN327="","",June!AN327)</f>
      </c>
    </row>
    <row r="328" spans="1:5" ht="15">
      <c r="A328" s="42"/>
      <c r="B328" s="39"/>
      <c r="C328" s="7">
        <v>37</v>
      </c>
      <c r="D328" s="11">
        <f>IF(January!AN328="","",January!AN328)</f>
      </c>
      <c r="E328" s="11">
        <f>IF(June!AN328="","",June!AN328)</f>
      </c>
    </row>
    <row r="329" spans="1:5" ht="15">
      <c r="A329" s="42"/>
      <c r="B329" s="39"/>
      <c r="C329" s="7">
        <v>38</v>
      </c>
      <c r="D329" s="11">
        <f>IF(January!AN329="","",January!AN329)</f>
      </c>
      <c r="E329" s="11">
        <f>IF(June!AN329="","",June!AN329)</f>
      </c>
    </row>
    <row r="330" spans="1:5" ht="15">
      <c r="A330" s="42"/>
      <c r="B330" s="39"/>
      <c r="C330" s="7">
        <v>39</v>
      </c>
      <c r="D330" s="11">
        <f>IF(January!AN330="","",January!AN330)</f>
      </c>
      <c r="E330" s="11">
        <f>IF(June!AN330="","",June!AN330)</f>
      </c>
    </row>
    <row r="331" spans="1:5" ht="15">
      <c r="A331" s="42"/>
      <c r="B331" s="39"/>
      <c r="C331" s="7">
        <v>40</v>
      </c>
      <c r="D331" s="11">
        <f>IF(January!AN331="","",January!AN331)</f>
      </c>
      <c r="E331" s="11">
        <f>IF(June!AN331="","",June!AN331)</f>
      </c>
    </row>
    <row r="332" spans="1:5" ht="15">
      <c r="A332" s="42"/>
      <c r="B332" s="39"/>
      <c r="C332" s="7">
        <v>41</v>
      </c>
      <c r="D332" s="11">
        <f>IF(January!AN332="","",January!AN332)</f>
      </c>
      <c r="E332" s="11">
        <f>IF(June!AN332="","",June!AN332)</f>
      </c>
    </row>
    <row r="333" spans="1:5" ht="15">
      <c r="A333" s="42"/>
      <c r="B333" s="39"/>
      <c r="C333" s="7">
        <v>42</v>
      </c>
      <c r="D333" s="11">
        <f>IF(January!AN333="","",January!AN333)</f>
      </c>
      <c r="E333" s="11">
        <f>IF(June!AN333="","",June!AN333)</f>
      </c>
    </row>
    <row r="334" spans="1:5" ht="15">
      <c r="A334" s="42"/>
      <c r="B334" s="39"/>
      <c r="C334" s="7">
        <v>43</v>
      </c>
      <c r="D334" s="11">
        <f>IF(January!AN334="","",January!AN334)</f>
      </c>
      <c r="E334" s="11">
        <f>IF(June!AN334="","",June!AN334)</f>
      </c>
    </row>
    <row r="335" spans="1:5" ht="15">
      <c r="A335" s="42"/>
      <c r="B335" s="39"/>
      <c r="C335" s="7">
        <v>44</v>
      </c>
      <c r="D335" s="11">
        <f>IF(January!AN335="","",January!AN335)</f>
      </c>
      <c r="E335" s="11">
        <f>IF(June!AN335="","",June!AN335)</f>
      </c>
    </row>
    <row r="336" spans="1:5" ht="15">
      <c r="A336" s="42"/>
      <c r="B336" s="39"/>
      <c r="C336" s="7">
        <v>45</v>
      </c>
      <c r="D336" s="11">
        <f>IF(January!AN336="","",January!AN336)</f>
      </c>
      <c r="E336" s="11">
        <f>IF(June!AN336="","",June!AN336)</f>
      </c>
    </row>
    <row r="337" spans="1:5" ht="15">
      <c r="A337" s="42"/>
      <c r="B337" s="39"/>
      <c r="C337" s="7">
        <v>46</v>
      </c>
      <c r="D337" s="11">
        <f>IF(January!AN337="","",January!AN337)</f>
      </c>
      <c r="E337" s="11">
        <f>IF(June!AN337="","",June!AN337)</f>
      </c>
    </row>
    <row r="338" spans="1:5" ht="15">
      <c r="A338" s="42"/>
      <c r="B338" s="39"/>
      <c r="C338" s="7">
        <v>47</v>
      </c>
      <c r="D338" s="11">
        <f>IF(January!AN338="","",January!AN338)</f>
      </c>
      <c r="E338" s="11">
        <f>IF(June!AN338="","",June!AN338)</f>
      </c>
    </row>
    <row r="339" spans="1:5" ht="15">
      <c r="A339" s="42"/>
      <c r="B339" s="39"/>
      <c r="C339" s="7">
        <v>48</v>
      </c>
      <c r="D339" s="11">
        <f>IF(January!AN339="","",January!AN339)</f>
      </c>
      <c r="E339" s="11">
        <f>IF(June!AN339="","",June!AN339)</f>
      </c>
    </row>
  </sheetData>
  <sheetProtection/>
  <mergeCells count="15">
    <mergeCell ref="D2:E2"/>
    <mergeCell ref="A148:A195"/>
    <mergeCell ref="B148:B195"/>
    <mergeCell ref="A196:A243"/>
    <mergeCell ref="B196:B243"/>
    <mergeCell ref="A244:A291"/>
    <mergeCell ref="B244:B291"/>
    <mergeCell ref="A4:A51"/>
    <mergeCell ref="B4:B51"/>
    <mergeCell ref="A52:A99"/>
    <mergeCell ref="B52:B99"/>
    <mergeCell ref="A100:A147"/>
    <mergeCell ref="B100:B147"/>
    <mergeCell ref="A292:A339"/>
    <mergeCell ref="B292:B339"/>
  </mergeCells>
  <hyperlinks>
    <hyperlink ref="A3" location="Main_Menu" display="Return to Main Men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dcterms:created xsi:type="dcterms:W3CDTF">2010-10-17T13:27:47Z</dcterms:created>
  <dcterms:modified xsi:type="dcterms:W3CDTF">2011-10-24T16:55:32Z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